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thletics Auckland\Documents\Section - X-Country &amp; Road\Auck Road Relay\2017\"/>
    </mc:Choice>
  </mc:AlternateContent>
  <bookViews>
    <workbookView xWindow="0" yWindow="0" windowWidth="28800" windowHeight="12435" activeTab="3"/>
  </bookViews>
  <sheets>
    <sheet name="13 laps" sheetId="1" r:id="rId1"/>
    <sheet name="8 laps" sheetId="2" r:id="rId2"/>
    <sheet name="walks" sheetId="4" r:id="rId3"/>
    <sheet name="3 laps" sheetId="3" r:id="rId4"/>
  </sheets>
  <calcPr calcId="152511"/>
</workbook>
</file>

<file path=xl/calcChain.xml><?xml version="1.0" encoding="utf-8"?>
<calcChain xmlns="http://schemas.openxmlformats.org/spreadsheetml/2006/main">
  <c r="J101" i="1" l="1"/>
  <c r="H170" i="1"/>
  <c r="I170" i="1" s="1"/>
  <c r="H169" i="1"/>
  <c r="I169" i="1" s="1"/>
  <c r="H168" i="1"/>
  <c r="I168" i="1" s="1"/>
  <c r="H167" i="1"/>
  <c r="I167" i="1" s="1"/>
  <c r="H166" i="1"/>
  <c r="I166" i="1" s="1"/>
  <c r="H165" i="1"/>
  <c r="I165" i="1" s="1"/>
  <c r="H164" i="1"/>
  <c r="I164" i="1" s="1"/>
  <c r="H163" i="1"/>
  <c r="I163" i="1" s="1"/>
  <c r="H162" i="1"/>
  <c r="I162" i="1" s="1"/>
  <c r="H161" i="1"/>
  <c r="I161" i="1" s="1"/>
  <c r="H160" i="1"/>
  <c r="I160" i="1" s="1"/>
  <c r="H159" i="1"/>
  <c r="I159" i="1" s="1"/>
  <c r="C159" i="1"/>
  <c r="C160" i="1" s="1"/>
  <c r="C161" i="1" s="1"/>
  <c r="C162" i="1" s="1"/>
  <c r="C163" i="1" s="1"/>
  <c r="C164" i="1" s="1"/>
  <c r="C165" i="1" s="1"/>
  <c r="C166" i="1" s="1"/>
  <c r="C167" i="1" s="1"/>
  <c r="C168" i="1" s="1"/>
  <c r="C169" i="1" s="1"/>
  <c r="C170" i="1" s="1"/>
  <c r="B159" i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I158" i="1"/>
  <c r="J4" i="3"/>
  <c r="J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65" i="3"/>
  <c r="J66" i="3"/>
  <c r="J67" i="3"/>
  <c r="J68" i="3"/>
  <c r="J69" i="3"/>
  <c r="J70" i="3"/>
  <c r="J71" i="3"/>
  <c r="J72" i="3"/>
  <c r="J73" i="3"/>
  <c r="J74" i="3"/>
  <c r="J75" i="3"/>
  <c r="J76" i="3"/>
  <c r="J77" i="3"/>
  <c r="J78" i="3"/>
  <c r="J79" i="3"/>
  <c r="J80" i="3"/>
  <c r="J81" i="3"/>
  <c r="J3" i="3"/>
  <c r="W4" i="3"/>
  <c r="W5" i="3"/>
  <c r="W6" i="3"/>
  <c r="W7" i="3"/>
  <c r="W8" i="3"/>
  <c r="W9" i="3"/>
  <c r="W10" i="3"/>
  <c r="W11" i="3"/>
  <c r="W12" i="3"/>
  <c r="W13" i="3"/>
  <c r="W14" i="3"/>
  <c r="W15" i="3"/>
  <c r="W16" i="3"/>
  <c r="W17" i="3"/>
  <c r="W18" i="3"/>
  <c r="W19" i="3"/>
  <c r="W20" i="3"/>
  <c r="W21" i="3"/>
  <c r="W22" i="3"/>
  <c r="W23" i="3"/>
  <c r="W24" i="3"/>
  <c r="W25" i="3"/>
  <c r="W26" i="3"/>
  <c r="W27" i="3"/>
  <c r="W28" i="3"/>
  <c r="W29" i="3"/>
  <c r="W30" i="3"/>
  <c r="W31" i="3"/>
  <c r="W32" i="3"/>
  <c r="W33" i="3"/>
  <c r="W34" i="3"/>
  <c r="W35" i="3"/>
  <c r="W36" i="3"/>
  <c r="W37" i="3"/>
  <c r="W38" i="3"/>
  <c r="W39" i="3"/>
  <c r="W40" i="3"/>
  <c r="W41" i="3"/>
  <c r="W42" i="3"/>
  <c r="W43" i="3"/>
  <c r="W44" i="3"/>
  <c r="W45" i="3"/>
  <c r="W46" i="3"/>
  <c r="W47" i="3"/>
  <c r="W48" i="3"/>
  <c r="W49" i="3"/>
  <c r="W50" i="3"/>
  <c r="W51" i="3"/>
  <c r="W52" i="3"/>
  <c r="W53" i="3"/>
  <c r="W54" i="3"/>
  <c r="W55" i="3"/>
  <c r="W56" i="3"/>
  <c r="W57" i="3"/>
  <c r="W58" i="3"/>
  <c r="W59" i="3"/>
  <c r="W60" i="3"/>
  <c r="W61" i="3"/>
  <c r="W62" i="3"/>
  <c r="W63" i="3"/>
  <c r="W64" i="3"/>
  <c r="W65" i="3"/>
  <c r="W66" i="3"/>
  <c r="W67" i="3"/>
  <c r="W68" i="3"/>
  <c r="W69" i="3"/>
  <c r="W70" i="3"/>
  <c r="W71" i="3"/>
  <c r="W72" i="3"/>
  <c r="W73" i="3"/>
  <c r="W74" i="3"/>
  <c r="W75" i="3"/>
  <c r="W76" i="3"/>
  <c r="W77" i="3"/>
  <c r="W78" i="3"/>
  <c r="W79" i="3"/>
  <c r="W80" i="3"/>
  <c r="W81" i="3"/>
  <c r="W82" i="3"/>
  <c r="W83" i="3"/>
  <c r="W84" i="3"/>
  <c r="W85" i="3"/>
  <c r="W86" i="3"/>
  <c r="W87" i="3"/>
  <c r="W88" i="3"/>
  <c r="W89" i="3"/>
  <c r="W90" i="3"/>
  <c r="W91" i="3"/>
  <c r="W92" i="3"/>
  <c r="W93" i="3"/>
  <c r="W94" i="3"/>
  <c r="W95" i="3"/>
  <c r="W96" i="3"/>
  <c r="W97" i="3"/>
  <c r="W98" i="3"/>
  <c r="W99" i="3"/>
  <c r="W100" i="3"/>
  <c r="W101" i="3"/>
  <c r="W102" i="3"/>
  <c r="W103" i="3"/>
  <c r="W104" i="3"/>
  <c r="W105" i="3"/>
  <c r="W106" i="3"/>
  <c r="W107" i="3"/>
  <c r="W108" i="3"/>
  <c r="W109" i="3"/>
  <c r="W110" i="3"/>
  <c r="W111" i="3"/>
  <c r="W112" i="3"/>
  <c r="W113" i="3"/>
  <c r="W114" i="3"/>
  <c r="W115" i="3"/>
  <c r="W116" i="3"/>
  <c r="W117" i="3"/>
  <c r="W118" i="3"/>
  <c r="W119" i="3"/>
  <c r="W120" i="3"/>
  <c r="W121" i="3"/>
  <c r="W122" i="3"/>
  <c r="W123" i="3"/>
  <c r="W124" i="3"/>
  <c r="W125" i="3"/>
  <c r="W126" i="3"/>
  <c r="W127" i="3"/>
  <c r="W128" i="3"/>
  <c r="W129" i="3"/>
  <c r="W130" i="3"/>
  <c r="W131" i="3"/>
  <c r="W132" i="3"/>
  <c r="W133" i="3"/>
  <c r="W134" i="3"/>
  <c r="W135" i="3"/>
  <c r="W136" i="3"/>
  <c r="W137" i="3"/>
  <c r="W3" i="3"/>
  <c r="H59" i="3" l="1"/>
  <c r="H60" i="3"/>
  <c r="I61" i="3" s="1"/>
  <c r="H61" i="3"/>
  <c r="J186" i="1"/>
  <c r="J200" i="1"/>
  <c r="J214" i="1"/>
  <c r="J228" i="1"/>
  <c r="J114" i="1"/>
  <c r="J128" i="1"/>
  <c r="J142" i="1"/>
  <c r="J143" i="1"/>
  <c r="J16" i="1"/>
  <c r="J30" i="1"/>
  <c r="J44" i="1"/>
  <c r="J58" i="1"/>
  <c r="J72" i="1"/>
  <c r="J86" i="1"/>
  <c r="I60" i="3" l="1"/>
  <c r="H34" i="1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40" i="2"/>
  <c r="H17" i="4"/>
  <c r="H18" i="4"/>
  <c r="I18" i="4" s="1"/>
  <c r="H19" i="4"/>
  <c r="I19" i="4" s="1"/>
  <c r="H20" i="4"/>
  <c r="I20" i="4" s="1"/>
  <c r="H21" i="4"/>
  <c r="I21" i="4" s="1"/>
  <c r="H22" i="4"/>
  <c r="I22" i="4" s="1"/>
  <c r="H23" i="4"/>
  <c r="I23" i="4" s="1"/>
  <c r="I24" i="4"/>
  <c r="J24" i="4" s="1"/>
  <c r="J27" i="4"/>
  <c r="J28" i="4"/>
  <c r="J23" i="4" l="1"/>
  <c r="J22" i="4"/>
  <c r="J21" i="4"/>
  <c r="J20" i="4"/>
  <c r="J19" i="4"/>
  <c r="J18" i="4"/>
  <c r="J17" i="4"/>
  <c r="W138" i="3"/>
  <c r="W142" i="3"/>
  <c r="W146" i="3"/>
  <c r="W150" i="3"/>
  <c r="W154" i="3"/>
  <c r="W158" i="3"/>
  <c r="W162" i="3"/>
  <c r="W166" i="3"/>
  <c r="W170" i="3"/>
  <c r="W174" i="3"/>
  <c r="W178" i="3"/>
  <c r="W182" i="3"/>
  <c r="W186" i="3"/>
  <c r="W190" i="3"/>
  <c r="W194" i="3"/>
  <c r="W198" i="3"/>
  <c r="J82" i="3"/>
  <c r="J86" i="3"/>
  <c r="J90" i="3"/>
  <c r="J94" i="3"/>
  <c r="J98" i="3"/>
  <c r="J102" i="3"/>
  <c r="J106" i="3"/>
  <c r="J110" i="3"/>
  <c r="J114" i="3"/>
  <c r="J118" i="3"/>
  <c r="J122" i="3"/>
  <c r="J126" i="3"/>
  <c r="J130" i="3"/>
  <c r="J134" i="3"/>
  <c r="J138" i="3"/>
  <c r="J142" i="3"/>
  <c r="J146" i="3"/>
  <c r="J150" i="3"/>
  <c r="J154" i="3"/>
  <c r="J158" i="3"/>
  <c r="J162" i="3"/>
  <c r="J166" i="3"/>
  <c r="J170" i="3"/>
  <c r="J174" i="3"/>
  <c r="J178" i="3"/>
  <c r="J182" i="3"/>
  <c r="J186" i="3"/>
  <c r="J190" i="3"/>
  <c r="J194" i="3"/>
  <c r="J198" i="3"/>
  <c r="C12" i="3"/>
  <c r="C13" i="3" s="1"/>
  <c r="N4" i="3"/>
  <c r="N5" i="3" s="1"/>
  <c r="N8" i="3" s="1"/>
  <c r="N9" i="3" s="1"/>
  <c r="N12" i="3" s="1"/>
  <c r="N13" i="3" s="1"/>
  <c r="N15" i="3" s="1"/>
  <c r="N16" i="3" s="1"/>
  <c r="N17" i="3" s="1"/>
  <c r="N19" i="3" s="1"/>
  <c r="N20" i="3" s="1"/>
  <c r="N21" i="3" s="1"/>
  <c r="N24" i="3" s="1"/>
  <c r="N25" i="3" s="1"/>
  <c r="N28" i="3" s="1"/>
  <c r="N29" i="3" s="1"/>
  <c r="N31" i="3" s="1"/>
  <c r="N32" i="3" s="1"/>
  <c r="N33" i="3" s="1"/>
  <c r="N35" i="3" s="1"/>
  <c r="N36" i="3" s="1"/>
  <c r="N37" i="3" s="1"/>
  <c r="N39" i="3" s="1"/>
  <c r="N40" i="3" s="1"/>
  <c r="N41" i="3" s="1"/>
  <c r="N43" i="3" s="1"/>
  <c r="N44" i="3" s="1"/>
  <c r="N45" i="3" s="1"/>
  <c r="N47" i="3" s="1"/>
  <c r="N48" i="3" s="1"/>
  <c r="N49" i="3" s="1"/>
  <c r="N51" i="3" s="1"/>
  <c r="N52" i="3" s="1"/>
  <c r="N53" i="3" s="1"/>
  <c r="N55" i="3" s="1"/>
  <c r="N56" i="3" s="1"/>
  <c r="N57" i="3" s="1"/>
  <c r="N59" i="3" s="1"/>
  <c r="N60" i="3" s="1"/>
  <c r="N61" i="3" s="1"/>
  <c r="N63" i="3" s="1"/>
  <c r="N64" i="3" s="1"/>
  <c r="N65" i="3" s="1"/>
  <c r="N67" i="3" s="1"/>
  <c r="N68" i="3" s="1"/>
  <c r="N69" i="3" s="1"/>
  <c r="N71" i="3" s="1"/>
  <c r="N72" i="3" s="1"/>
  <c r="N73" i="3" s="1"/>
  <c r="N75" i="3" s="1"/>
  <c r="N76" i="3" s="1"/>
  <c r="N77" i="3" s="1"/>
  <c r="N79" i="3" s="1"/>
  <c r="N80" i="3" s="1"/>
  <c r="N81" i="3" s="1"/>
  <c r="N83" i="3" s="1"/>
  <c r="N84" i="3" s="1"/>
  <c r="N85" i="3" s="1"/>
  <c r="N87" i="3" s="1"/>
  <c r="N88" i="3" s="1"/>
  <c r="N89" i="3" s="1"/>
  <c r="N91" i="3" s="1"/>
  <c r="N92" i="3" s="1"/>
  <c r="N93" i="3" s="1"/>
  <c r="N95" i="3" s="1"/>
  <c r="N96" i="3" s="1"/>
  <c r="N97" i="3" s="1"/>
  <c r="N99" i="3" s="1"/>
  <c r="N100" i="3" s="1"/>
  <c r="N101" i="3" s="1"/>
  <c r="N103" i="3" s="1"/>
  <c r="N104" i="3" s="1"/>
  <c r="N105" i="3" s="1"/>
  <c r="N107" i="3" s="1"/>
  <c r="N108" i="3" s="1"/>
  <c r="N109" i="3" s="1"/>
  <c r="N111" i="3" s="1"/>
  <c r="N112" i="3" s="1"/>
  <c r="N113" i="3" s="1"/>
  <c r="N115" i="3" s="1"/>
  <c r="N116" i="3" s="1"/>
  <c r="N117" i="3" s="1"/>
  <c r="N119" i="3" s="1"/>
  <c r="N120" i="3" s="1"/>
  <c r="N121" i="3" s="1"/>
  <c r="N123" i="3" s="1"/>
  <c r="N124" i="3" s="1"/>
  <c r="N125" i="3" s="1"/>
  <c r="N128" i="3" s="1"/>
  <c r="N129" i="3" s="1"/>
  <c r="N131" i="3" s="1"/>
  <c r="N132" i="3" s="1"/>
  <c r="N133" i="3" s="1"/>
  <c r="N135" i="3" s="1"/>
  <c r="N136" i="3" s="1"/>
  <c r="N137" i="3" s="1"/>
  <c r="N139" i="3" s="1"/>
  <c r="N140" i="3" s="1"/>
  <c r="N141" i="3" s="1"/>
  <c r="N143" i="3" s="1"/>
  <c r="N144" i="3" s="1"/>
  <c r="N145" i="3" s="1"/>
  <c r="N147" i="3" s="1"/>
  <c r="N148" i="3" s="1"/>
  <c r="N149" i="3" s="1"/>
  <c r="N151" i="3" s="1"/>
  <c r="N152" i="3" s="1"/>
  <c r="N153" i="3" s="1"/>
  <c r="N155" i="3" s="1"/>
  <c r="N156" i="3" s="1"/>
  <c r="N157" i="3" s="1"/>
  <c r="N159" i="3" s="1"/>
  <c r="N160" i="3" s="1"/>
  <c r="N161" i="3" s="1"/>
  <c r="N163" i="3" s="1"/>
  <c r="N164" i="3" s="1"/>
  <c r="N165" i="3" s="1"/>
  <c r="N167" i="3" s="1"/>
  <c r="N168" i="3" s="1"/>
  <c r="N169" i="3" s="1"/>
  <c r="N171" i="3" s="1"/>
  <c r="N172" i="3" s="1"/>
  <c r="N173" i="3" s="1"/>
  <c r="N175" i="3" s="1"/>
  <c r="N176" i="3" s="1"/>
  <c r="N177" i="3" s="1"/>
  <c r="N179" i="3" s="1"/>
  <c r="N180" i="3" s="1"/>
  <c r="N181" i="3" s="1"/>
  <c r="N183" i="3" s="1"/>
  <c r="N184" i="3" s="1"/>
  <c r="N185" i="3" s="1"/>
  <c r="N187" i="3" s="1"/>
  <c r="N188" i="3" s="1"/>
  <c r="N189" i="3" s="1"/>
  <c r="N191" i="3" s="1"/>
  <c r="N192" i="3" s="1"/>
  <c r="N193" i="3" s="1"/>
  <c r="N195" i="3" s="1"/>
  <c r="N196" i="3" s="1"/>
  <c r="N197" i="3" s="1"/>
  <c r="N199" i="3" s="1"/>
  <c r="N200" i="3" s="1"/>
  <c r="N201" i="3" s="1"/>
  <c r="J10" i="4"/>
  <c r="J31" i="4"/>
  <c r="J38" i="4"/>
  <c r="J46" i="4"/>
  <c r="J53" i="4"/>
  <c r="J60" i="4"/>
  <c r="H47" i="4"/>
  <c r="H48" i="4"/>
  <c r="H49" i="4"/>
  <c r="I49" i="4" s="1"/>
  <c r="J49" i="4" s="1"/>
  <c r="H50" i="4"/>
  <c r="H51" i="4"/>
  <c r="I51" i="4" s="1"/>
  <c r="J51" i="4" s="1"/>
  <c r="H52" i="4"/>
  <c r="H66" i="4"/>
  <c r="H65" i="4"/>
  <c r="I65" i="4" s="1"/>
  <c r="J65" i="4" s="1"/>
  <c r="H64" i="4"/>
  <c r="I64" i="4" s="1"/>
  <c r="J64" i="4" s="1"/>
  <c r="H63" i="4"/>
  <c r="I63" i="4" s="1"/>
  <c r="J63" i="4" s="1"/>
  <c r="H62" i="4"/>
  <c r="I62" i="4" s="1"/>
  <c r="J62" i="4" s="1"/>
  <c r="H61" i="4"/>
  <c r="I61" i="4" s="1"/>
  <c r="J61" i="4" s="1"/>
  <c r="H60" i="4"/>
  <c r="H59" i="4"/>
  <c r="H58" i="4"/>
  <c r="I58" i="4" s="1"/>
  <c r="J58" i="4" s="1"/>
  <c r="H57" i="4"/>
  <c r="I57" i="4" s="1"/>
  <c r="J57" i="4" s="1"/>
  <c r="H56" i="4"/>
  <c r="I56" i="4" s="1"/>
  <c r="J56" i="4" s="1"/>
  <c r="H55" i="4"/>
  <c r="I55" i="4" s="1"/>
  <c r="J55" i="4" s="1"/>
  <c r="H54" i="4"/>
  <c r="I54" i="4" s="1"/>
  <c r="J54" i="4" s="1"/>
  <c r="H53" i="4"/>
  <c r="H46" i="4"/>
  <c r="H44" i="4"/>
  <c r="I44" i="4" s="1"/>
  <c r="J44" i="4" s="1"/>
  <c r="H43" i="4"/>
  <c r="I43" i="4" s="1"/>
  <c r="J43" i="4" s="1"/>
  <c r="H42" i="4"/>
  <c r="H41" i="4"/>
  <c r="I41" i="4" s="1"/>
  <c r="J41" i="4" s="1"/>
  <c r="H40" i="4"/>
  <c r="H39" i="4"/>
  <c r="I39" i="4" s="1"/>
  <c r="J39" i="4" s="1"/>
  <c r="H38" i="4"/>
  <c r="H37" i="4"/>
  <c r="H36" i="4"/>
  <c r="I36" i="4" s="1"/>
  <c r="J36" i="4" s="1"/>
  <c r="H35" i="4"/>
  <c r="I35" i="4" s="1"/>
  <c r="J35" i="4" s="1"/>
  <c r="H34" i="4"/>
  <c r="I34" i="4" s="1"/>
  <c r="J34" i="4" s="1"/>
  <c r="H33" i="4"/>
  <c r="H32" i="4"/>
  <c r="I32" i="4" s="1"/>
  <c r="J32" i="4" s="1"/>
  <c r="H31" i="4"/>
  <c r="H30" i="4"/>
  <c r="H29" i="4"/>
  <c r="H28" i="4"/>
  <c r="H27" i="4"/>
  <c r="I27" i="4" s="1"/>
  <c r="H26" i="4"/>
  <c r="H25" i="4"/>
  <c r="H24" i="4"/>
  <c r="C19" i="4"/>
  <c r="C20" i="4" s="1"/>
  <c r="C21" i="4" s="1"/>
  <c r="C22" i="4" s="1"/>
  <c r="C23" i="4" s="1"/>
  <c r="H16" i="4"/>
  <c r="H15" i="4"/>
  <c r="H14" i="4"/>
  <c r="H13" i="4"/>
  <c r="H12" i="4"/>
  <c r="C12" i="4"/>
  <c r="C13" i="4" s="1"/>
  <c r="C14" i="4" s="1"/>
  <c r="C15" i="4" s="1"/>
  <c r="C16" i="4" s="1"/>
  <c r="H45" i="4"/>
  <c r="H11" i="4"/>
  <c r="H10" i="4"/>
  <c r="H9" i="4"/>
  <c r="H8" i="4"/>
  <c r="H7" i="4"/>
  <c r="H6" i="4"/>
  <c r="H5" i="4"/>
  <c r="C5" i="4"/>
  <c r="C6" i="4" s="1"/>
  <c r="C7" i="4" s="1"/>
  <c r="C8" i="4" s="1"/>
  <c r="C9" i="4" s="1"/>
  <c r="B5" i="4"/>
  <c r="B6" i="4" s="1"/>
  <c r="B7" i="4" s="1"/>
  <c r="B8" i="4" s="1"/>
  <c r="B9" i="4" s="1"/>
  <c r="B11" i="4" s="1"/>
  <c r="B12" i="4" s="1"/>
  <c r="B13" i="4" s="1"/>
  <c r="B14" i="4" s="1"/>
  <c r="B15" i="4" s="1"/>
  <c r="B16" i="4" s="1"/>
  <c r="B18" i="4" s="1"/>
  <c r="B19" i="4" s="1"/>
  <c r="B20" i="4" s="1"/>
  <c r="B21" i="4" s="1"/>
  <c r="B22" i="4" s="1"/>
  <c r="B23" i="4" s="1"/>
  <c r="B25" i="4" s="1"/>
  <c r="B26" i="4" s="1"/>
  <c r="B27" i="4" s="1"/>
  <c r="B28" i="4" s="1"/>
  <c r="B29" i="4" s="1"/>
  <c r="B30" i="4" s="1"/>
  <c r="B32" i="4" s="1"/>
  <c r="B33" i="4" s="1"/>
  <c r="B34" i="4" s="1"/>
  <c r="B35" i="4" s="1"/>
  <c r="B36" i="4" s="1"/>
  <c r="B37" i="4" s="1"/>
  <c r="B39" i="4" s="1"/>
  <c r="B40" i="4" s="1"/>
  <c r="B41" i="4" s="1"/>
  <c r="B42" i="4" s="1"/>
  <c r="B43" i="4" s="1"/>
  <c r="B44" i="4" s="1"/>
  <c r="A9" i="4"/>
  <c r="A11" i="4" s="1"/>
  <c r="A12" i="4" s="1"/>
  <c r="A13" i="4" s="1"/>
  <c r="A14" i="4" s="1"/>
  <c r="A15" i="4" s="1"/>
  <c r="A16" i="4" s="1"/>
  <c r="A18" i="4" s="1"/>
  <c r="A19" i="4" s="1"/>
  <c r="A20" i="4" s="1"/>
  <c r="A21" i="4" s="1"/>
  <c r="A22" i="4" s="1"/>
  <c r="A23" i="4" s="1"/>
  <c r="A25" i="4" s="1"/>
  <c r="A26" i="4" s="1"/>
  <c r="A27" i="4" s="1"/>
  <c r="A28" i="4" s="1"/>
  <c r="A29" i="4" s="1"/>
  <c r="A30" i="4" s="1"/>
  <c r="A32" i="4" s="1"/>
  <c r="A33" i="4" s="1"/>
  <c r="A34" i="4" s="1"/>
  <c r="A35" i="4" s="1"/>
  <c r="A36" i="4" s="1"/>
  <c r="A37" i="4" s="1"/>
  <c r="A39" i="4" s="1"/>
  <c r="A40" i="4" s="1"/>
  <c r="A41" i="4" s="1"/>
  <c r="A42" i="4" s="1"/>
  <c r="A43" i="4" s="1"/>
  <c r="A44" i="4" s="1"/>
  <c r="H4" i="4"/>
  <c r="H3" i="4"/>
  <c r="J75" i="2"/>
  <c r="J12" i="2"/>
  <c r="J21" i="2"/>
  <c r="J172" i="1"/>
  <c r="J100" i="1"/>
  <c r="H11" i="2"/>
  <c r="H4" i="2"/>
  <c r="C77" i="2"/>
  <c r="C78" i="2" s="1"/>
  <c r="C79" i="2" s="1"/>
  <c r="C80" i="2" s="1"/>
  <c r="C81" i="2" s="1"/>
  <c r="C82" i="2" s="1"/>
  <c r="C83" i="2" s="1"/>
  <c r="C68" i="2"/>
  <c r="C69" i="2" s="1"/>
  <c r="C70" i="2" s="1"/>
  <c r="C71" i="2" s="1"/>
  <c r="C72" i="2" s="1"/>
  <c r="C73" i="2" s="1"/>
  <c r="C74" i="2" s="1"/>
  <c r="B68" i="2"/>
  <c r="B69" i="2" s="1"/>
  <c r="B70" i="2" s="1"/>
  <c r="B71" i="2" s="1"/>
  <c r="B72" i="2" s="1"/>
  <c r="B73" i="2" s="1"/>
  <c r="B74" i="2" s="1"/>
  <c r="B77" i="2" s="1"/>
  <c r="B78" i="2" s="1"/>
  <c r="B79" i="2" s="1"/>
  <c r="B80" i="2" s="1"/>
  <c r="B81" i="2" s="1"/>
  <c r="B82" i="2" s="1"/>
  <c r="B83" i="2" s="1"/>
  <c r="C59" i="2"/>
  <c r="C60" i="2" s="1"/>
  <c r="C61" i="2" s="1"/>
  <c r="C62" i="2" s="1"/>
  <c r="C63" i="2" s="1"/>
  <c r="C64" i="2" s="1"/>
  <c r="C65" i="2" s="1"/>
  <c r="C50" i="2"/>
  <c r="C51" i="2" s="1"/>
  <c r="C52" i="2" s="1"/>
  <c r="C53" i="2" s="1"/>
  <c r="C54" i="2" s="1"/>
  <c r="C55" i="2" s="1"/>
  <c r="C56" i="2" s="1"/>
  <c r="C41" i="2"/>
  <c r="C42" i="2" s="1"/>
  <c r="C43" i="2" s="1"/>
  <c r="C44" i="2" s="1"/>
  <c r="C45" i="2" s="1"/>
  <c r="C46" i="2" s="1"/>
  <c r="C47" i="2" s="1"/>
  <c r="B41" i="2"/>
  <c r="B42" i="2" s="1"/>
  <c r="B43" i="2" s="1"/>
  <c r="B44" i="2" s="1"/>
  <c r="B45" i="2" s="1"/>
  <c r="B46" i="2" s="1"/>
  <c r="B47" i="2" s="1"/>
  <c r="B49" i="2" s="1"/>
  <c r="B50" i="2" s="1"/>
  <c r="B51" i="2" s="1"/>
  <c r="B52" i="2" s="1"/>
  <c r="B53" i="2" s="1"/>
  <c r="B54" i="2" s="1"/>
  <c r="B55" i="2" s="1"/>
  <c r="B56" i="2" s="1"/>
  <c r="B58" i="2" s="1"/>
  <c r="B59" i="2" s="1"/>
  <c r="B60" i="2" s="1"/>
  <c r="B61" i="2" s="1"/>
  <c r="B62" i="2" s="1"/>
  <c r="B63" i="2" s="1"/>
  <c r="B64" i="2" s="1"/>
  <c r="B65" i="2" s="1"/>
  <c r="C32" i="2"/>
  <c r="C33" i="2" s="1"/>
  <c r="C34" i="2" s="1"/>
  <c r="C35" i="2" s="1"/>
  <c r="C36" i="2" s="1"/>
  <c r="C37" i="2" s="1"/>
  <c r="C38" i="2" s="1"/>
  <c r="B32" i="2"/>
  <c r="B33" i="2" s="1"/>
  <c r="B34" i="2" s="1"/>
  <c r="B35" i="2" s="1"/>
  <c r="B36" i="2" s="1"/>
  <c r="B37" i="2" s="1"/>
  <c r="B38" i="2" s="1"/>
  <c r="C23" i="2"/>
  <c r="C24" i="2" s="1"/>
  <c r="C25" i="2" s="1"/>
  <c r="C26" i="2" s="1"/>
  <c r="C27" i="2" s="1"/>
  <c r="C28" i="2" s="1"/>
  <c r="C29" i="2" s="1"/>
  <c r="C14" i="2"/>
  <c r="C15" i="2" s="1"/>
  <c r="C16" i="2" s="1"/>
  <c r="C17" i="2" s="1"/>
  <c r="C18" i="2" s="1"/>
  <c r="C19" i="2" s="1"/>
  <c r="C20" i="2" s="1"/>
  <c r="B5" i="2"/>
  <c r="B6" i="2" s="1"/>
  <c r="B7" i="2" s="1"/>
  <c r="B8" i="2" s="1"/>
  <c r="B9" i="2" s="1"/>
  <c r="B10" i="2" s="1"/>
  <c r="B11" i="2" s="1"/>
  <c r="B14" i="2" s="1"/>
  <c r="B15" i="2" s="1"/>
  <c r="B16" i="2" s="1"/>
  <c r="B17" i="2" s="1"/>
  <c r="B18" i="2" s="1"/>
  <c r="B19" i="2" s="1"/>
  <c r="B20" i="2" s="1"/>
  <c r="B23" i="2" s="1"/>
  <c r="B24" i="2" s="1"/>
  <c r="B25" i="2" s="1"/>
  <c r="B26" i="2" s="1"/>
  <c r="B27" i="2" s="1"/>
  <c r="B28" i="2" s="1"/>
  <c r="B29" i="2" s="1"/>
  <c r="C5" i="2"/>
  <c r="C6" i="2" s="1"/>
  <c r="C7" i="2" s="1"/>
  <c r="C8" i="2" s="1"/>
  <c r="C9" i="2" s="1"/>
  <c r="C10" i="2" s="1"/>
  <c r="C11" i="2" s="1"/>
  <c r="H122" i="1"/>
  <c r="B4" i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145" i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74" i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C230" i="1"/>
  <c r="C231" i="1" s="1"/>
  <c r="C232" i="1" s="1"/>
  <c r="C233" i="1" s="1"/>
  <c r="C234" i="1" s="1"/>
  <c r="C235" i="1" s="1"/>
  <c r="C236" i="1" s="1"/>
  <c r="C237" i="1" s="1"/>
  <c r="C238" i="1" s="1"/>
  <c r="C239" i="1" s="1"/>
  <c r="C240" i="1" s="1"/>
  <c r="C241" i="1" s="1"/>
  <c r="C216" i="1"/>
  <c r="C217" i="1" s="1"/>
  <c r="C218" i="1" s="1"/>
  <c r="C219" i="1" s="1"/>
  <c r="C220" i="1" s="1"/>
  <c r="C221" i="1" s="1"/>
  <c r="C222" i="1" s="1"/>
  <c r="C223" i="1" s="1"/>
  <c r="C224" i="1" s="1"/>
  <c r="C225" i="1" s="1"/>
  <c r="C226" i="1" s="1"/>
  <c r="C227" i="1" s="1"/>
  <c r="C202" i="1"/>
  <c r="C203" i="1" s="1"/>
  <c r="C204" i="1" s="1"/>
  <c r="C205" i="1" s="1"/>
  <c r="C206" i="1" s="1"/>
  <c r="C207" i="1" s="1"/>
  <c r="C208" i="1" s="1"/>
  <c r="C209" i="1" s="1"/>
  <c r="C210" i="1" s="1"/>
  <c r="C211" i="1" s="1"/>
  <c r="C212" i="1" s="1"/>
  <c r="C213" i="1" s="1"/>
  <c r="C188" i="1"/>
  <c r="C189" i="1" s="1"/>
  <c r="C190" i="1" s="1"/>
  <c r="C191" i="1" s="1"/>
  <c r="C192" i="1" s="1"/>
  <c r="C193" i="1" s="1"/>
  <c r="C194" i="1" s="1"/>
  <c r="C195" i="1" s="1"/>
  <c r="C196" i="1" s="1"/>
  <c r="C197" i="1" s="1"/>
  <c r="C198" i="1" s="1"/>
  <c r="C199" i="1" s="1"/>
  <c r="C174" i="1"/>
  <c r="C175" i="1" s="1"/>
  <c r="C176" i="1" s="1"/>
  <c r="C177" i="1" s="1"/>
  <c r="C178" i="1" s="1"/>
  <c r="C179" i="1" s="1"/>
  <c r="C180" i="1" s="1"/>
  <c r="C181" i="1" s="1"/>
  <c r="C182" i="1" s="1"/>
  <c r="C183" i="1" s="1"/>
  <c r="C184" i="1" s="1"/>
  <c r="C185" i="1" s="1"/>
  <c r="C145" i="1"/>
  <c r="C146" i="1" s="1"/>
  <c r="C147" i="1" s="1"/>
  <c r="C148" i="1" s="1"/>
  <c r="C149" i="1" s="1"/>
  <c r="C150" i="1" s="1"/>
  <c r="C151" i="1" s="1"/>
  <c r="C152" i="1" s="1"/>
  <c r="C153" i="1" s="1"/>
  <c r="C154" i="1" s="1"/>
  <c r="C155" i="1" s="1"/>
  <c r="C156" i="1" s="1"/>
  <c r="C130" i="1"/>
  <c r="C131" i="1" s="1"/>
  <c r="C132" i="1" s="1"/>
  <c r="C133" i="1" s="1"/>
  <c r="C134" i="1" s="1"/>
  <c r="C135" i="1" s="1"/>
  <c r="C136" i="1" s="1"/>
  <c r="C137" i="1" s="1"/>
  <c r="C138" i="1" s="1"/>
  <c r="C139" i="1" s="1"/>
  <c r="C140" i="1" s="1"/>
  <c r="C141" i="1" s="1"/>
  <c r="C116" i="1"/>
  <c r="C117" i="1" s="1"/>
  <c r="C118" i="1" s="1"/>
  <c r="C119" i="1" s="1"/>
  <c r="C120" i="1" s="1"/>
  <c r="C121" i="1" s="1"/>
  <c r="C122" i="1" s="1"/>
  <c r="C123" i="1" s="1"/>
  <c r="C124" i="1" s="1"/>
  <c r="C125" i="1" s="1"/>
  <c r="C126" i="1" s="1"/>
  <c r="C127" i="1" s="1"/>
  <c r="C102" i="1"/>
  <c r="C103" i="1" s="1"/>
  <c r="C104" i="1" s="1"/>
  <c r="C105" i="1" s="1"/>
  <c r="C106" i="1" s="1"/>
  <c r="C107" i="1" s="1"/>
  <c r="C108" i="1" s="1"/>
  <c r="C109" i="1" s="1"/>
  <c r="C110" i="1" s="1"/>
  <c r="C111" i="1" s="1"/>
  <c r="C112" i="1" s="1"/>
  <c r="C113" i="1" s="1"/>
  <c r="C88" i="1"/>
  <c r="C89" i="1" s="1"/>
  <c r="C90" i="1" s="1"/>
  <c r="C91" i="1" s="1"/>
  <c r="C92" i="1" s="1"/>
  <c r="C93" i="1" s="1"/>
  <c r="C94" i="1" s="1"/>
  <c r="C95" i="1" s="1"/>
  <c r="C96" i="1" s="1"/>
  <c r="C97" i="1" s="1"/>
  <c r="C98" i="1" s="1"/>
  <c r="C99" i="1" s="1"/>
  <c r="C74" i="1"/>
  <c r="C75" i="1" s="1"/>
  <c r="C76" i="1" s="1"/>
  <c r="C77" i="1" s="1"/>
  <c r="C78" i="1" s="1"/>
  <c r="C79" i="1" s="1"/>
  <c r="C80" i="1" s="1"/>
  <c r="C81" i="1" s="1"/>
  <c r="C82" i="1" s="1"/>
  <c r="C83" i="1" s="1"/>
  <c r="C84" i="1" s="1"/>
  <c r="C85" i="1" s="1"/>
  <c r="C46" i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71" i="1" s="1"/>
  <c r="C32" i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B201" i="1" l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I12" i="4"/>
  <c r="I15" i="4"/>
  <c r="I48" i="4"/>
  <c r="J48" i="4" s="1"/>
  <c r="I16" i="4"/>
  <c r="I13" i="4"/>
  <c r="I14" i="4"/>
  <c r="I50" i="4"/>
  <c r="J50" i="4" s="1"/>
  <c r="I5" i="4"/>
  <c r="I26" i="4"/>
  <c r="J26" i="4" s="1"/>
  <c r="I29" i="4"/>
  <c r="J29" i="4" s="1"/>
  <c r="I42" i="4"/>
  <c r="J42" i="4" s="1"/>
  <c r="I9" i="4"/>
  <c r="I30" i="4"/>
  <c r="J30" i="4" s="1"/>
  <c r="I37" i="4"/>
  <c r="J37" i="4" s="1"/>
  <c r="I40" i="4"/>
  <c r="J40" i="4" s="1"/>
  <c r="I59" i="4"/>
  <c r="J59" i="4" s="1"/>
  <c r="I66" i="4"/>
  <c r="J66" i="4" s="1"/>
  <c r="I47" i="4"/>
  <c r="J47" i="4" s="1"/>
  <c r="I25" i="4"/>
  <c r="J25" i="4" s="1"/>
  <c r="I33" i="4"/>
  <c r="J33" i="4" s="1"/>
  <c r="I28" i="4"/>
  <c r="I4" i="4"/>
  <c r="I52" i="4"/>
  <c r="J52" i="4" s="1"/>
  <c r="B45" i="4"/>
  <c r="A45" i="4"/>
  <c r="I8" i="4"/>
  <c r="I45" i="4"/>
  <c r="J45" i="4" s="1"/>
  <c r="I7" i="4"/>
  <c r="I6" i="4"/>
  <c r="I11" i="4"/>
  <c r="U201" i="3"/>
  <c r="H201" i="3"/>
  <c r="U200" i="3"/>
  <c r="V200" i="3" s="1"/>
  <c r="W200" i="3" s="1"/>
  <c r="H200" i="3"/>
  <c r="U199" i="3"/>
  <c r="H199" i="3"/>
  <c r="U198" i="3"/>
  <c r="H198" i="3"/>
  <c r="U197" i="3"/>
  <c r="H197" i="3"/>
  <c r="U196" i="3"/>
  <c r="V196" i="3" s="1"/>
  <c r="W196" i="3" s="1"/>
  <c r="H196" i="3"/>
  <c r="U195" i="3"/>
  <c r="H195" i="3"/>
  <c r="U194" i="3"/>
  <c r="H194" i="3"/>
  <c r="I195" i="3" s="1"/>
  <c r="J195" i="3" s="1"/>
  <c r="U193" i="3"/>
  <c r="H193" i="3"/>
  <c r="U192" i="3"/>
  <c r="V192" i="3" s="1"/>
  <c r="W192" i="3" s="1"/>
  <c r="H192" i="3"/>
  <c r="U191" i="3"/>
  <c r="H191" i="3"/>
  <c r="I192" i="3" s="1"/>
  <c r="J192" i="3" s="1"/>
  <c r="U190" i="3"/>
  <c r="H190" i="3"/>
  <c r="U189" i="3"/>
  <c r="H189" i="3"/>
  <c r="U188" i="3"/>
  <c r="V188" i="3" s="1"/>
  <c r="W188" i="3" s="1"/>
  <c r="H188" i="3"/>
  <c r="U187" i="3"/>
  <c r="H187" i="3"/>
  <c r="U186" i="3"/>
  <c r="H186" i="3"/>
  <c r="U185" i="3"/>
  <c r="H185" i="3"/>
  <c r="U184" i="3"/>
  <c r="V184" i="3" s="1"/>
  <c r="W184" i="3" s="1"/>
  <c r="H184" i="3"/>
  <c r="U183" i="3"/>
  <c r="H183" i="3"/>
  <c r="U182" i="3"/>
  <c r="H182" i="3"/>
  <c r="I183" i="3" s="1"/>
  <c r="J183" i="3" s="1"/>
  <c r="U181" i="3"/>
  <c r="H181" i="3"/>
  <c r="U180" i="3"/>
  <c r="V180" i="3" s="1"/>
  <c r="W180" i="3" s="1"/>
  <c r="H180" i="3"/>
  <c r="U179" i="3"/>
  <c r="H179" i="3"/>
  <c r="U178" i="3"/>
  <c r="H178" i="3"/>
  <c r="I179" i="3" s="1"/>
  <c r="J179" i="3" s="1"/>
  <c r="U177" i="3"/>
  <c r="H177" i="3"/>
  <c r="U176" i="3"/>
  <c r="V176" i="3" s="1"/>
  <c r="W176" i="3" s="1"/>
  <c r="H176" i="3"/>
  <c r="U175" i="3"/>
  <c r="H175" i="3"/>
  <c r="I176" i="3" s="1"/>
  <c r="J176" i="3" s="1"/>
  <c r="U174" i="3"/>
  <c r="H174" i="3"/>
  <c r="U173" i="3"/>
  <c r="H173" i="3"/>
  <c r="U172" i="3"/>
  <c r="V172" i="3" s="1"/>
  <c r="W172" i="3" s="1"/>
  <c r="H172" i="3"/>
  <c r="U171" i="3"/>
  <c r="H171" i="3"/>
  <c r="U170" i="3"/>
  <c r="H170" i="3"/>
  <c r="U169" i="3"/>
  <c r="H169" i="3"/>
  <c r="U168" i="3"/>
  <c r="V168" i="3" s="1"/>
  <c r="W168" i="3" s="1"/>
  <c r="H168" i="3"/>
  <c r="U167" i="3"/>
  <c r="H167" i="3"/>
  <c r="U166" i="3"/>
  <c r="H166" i="3"/>
  <c r="U165" i="3"/>
  <c r="H165" i="3"/>
  <c r="U164" i="3"/>
  <c r="V164" i="3" s="1"/>
  <c r="W164" i="3" s="1"/>
  <c r="H164" i="3"/>
  <c r="U163" i="3"/>
  <c r="H163" i="3"/>
  <c r="U162" i="3"/>
  <c r="H162" i="3"/>
  <c r="U161" i="3"/>
  <c r="H161" i="3"/>
  <c r="U160" i="3"/>
  <c r="V160" i="3" s="1"/>
  <c r="W160" i="3" s="1"/>
  <c r="H160" i="3"/>
  <c r="U159" i="3"/>
  <c r="H159" i="3"/>
  <c r="U158" i="3"/>
  <c r="H158" i="3"/>
  <c r="U157" i="3"/>
  <c r="H157" i="3"/>
  <c r="U156" i="3"/>
  <c r="V156" i="3" s="1"/>
  <c r="W156" i="3" s="1"/>
  <c r="H156" i="3"/>
  <c r="U155" i="3"/>
  <c r="V155" i="3" s="1"/>
  <c r="W155" i="3" s="1"/>
  <c r="H155" i="3"/>
  <c r="U154" i="3"/>
  <c r="H154" i="3"/>
  <c r="U153" i="3"/>
  <c r="V153" i="3" s="1"/>
  <c r="W153" i="3" s="1"/>
  <c r="H153" i="3"/>
  <c r="U152" i="3"/>
  <c r="H152" i="3"/>
  <c r="U151" i="3"/>
  <c r="V151" i="3" s="1"/>
  <c r="W151" i="3" s="1"/>
  <c r="H151" i="3"/>
  <c r="I151" i="3" s="1"/>
  <c r="J151" i="3" s="1"/>
  <c r="U150" i="3"/>
  <c r="H150" i="3"/>
  <c r="U149" i="3"/>
  <c r="V149" i="3" s="1"/>
  <c r="W149" i="3" s="1"/>
  <c r="H149" i="3"/>
  <c r="U148" i="3"/>
  <c r="H148" i="3"/>
  <c r="U147" i="3"/>
  <c r="V147" i="3" s="1"/>
  <c r="W147" i="3" s="1"/>
  <c r="H147" i="3"/>
  <c r="U146" i="3"/>
  <c r="H146" i="3"/>
  <c r="U145" i="3"/>
  <c r="H145" i="3"/>
  <c r="U144" i="3"/>
  <c r="V144" i="3" s="1"/>
  <c r="W144" i="3" s="1"/>
  <c r="H144" i="3"/>
  <c r="U143" i="3"/>
  <c r="V143" i="3" s="1"/>
  <c r="W143" i="3" s="1"/>
  <c r="H143" i="3"/>
  <c r="I143" i="3" s="1"/>
  <c r="J143" i="3" s="1"/>
  <c r="U142" i="3"/>
  <c r="H142" i="3"/>
  <c r="U141" i="3"/>
  <c r="V141" i="3" s="1"/>
  <c r="W141" i="3" s="1"/>
  <c r="H141" i="3"/>
  <c r="U140" i="3"/>
  <c r="H140" i="3"/>
  <c r="U139" i="3"/>
  <c r="V139" i="3" s="1"/>
  <c r="W139" i="3" s="1"/>
  <c r="I139" i="3"/>
  <c r="J139" i="3" s="1"/>
  <c r="H139" i="3"/>
  <c r="U138" i="3"/>
  <c r="H138" i="3"/>
  <c r="U137" i="3"/>
  <c r="V137" i="3" s="1"/>
  <c r="H137" i="3"/>
  <c r="U136" i="3"/>
  <c r="P136" i="3"/>
  <c r="P137" i="3" s="1"/>
  <c r="H136" i="3"/>
  <c r="I137" i="3" s="1"/>
  <c r="J137" i="3" s="1"/>
  <c r="U135" i="3"/>
  <c r="H135" i="3"/>
  <c r="U134" i="3"/>
  <c r="H134" i="3"/>
  <c r="U133" i="3"/>
  <c r="H133" i="3"/>
  <c r="U132" i="3"/>
  <c r="V132" i="3" s="1"/>
  <c r="P132" i="3"/>
  <c r="P133" i="3" s="1"/>
  <c r="H132" i="3"/>
  <c r="I133" i="3" s="1"/>
  <c r="J133" i="3" s="1"/>
  <c r="U131" i="3"/>
  <c r="H131" i="3"/>
  <c r="U130" i="3"/>
  <c r="H130" i="3"/>
  <c r="U129" i="3"/>
  <c r="H129" i="3"/>
  <c r="U128" i="3"/>
  <c r="V128" i="3" s="1"/>
  <c r="P128" i="3"/>
  <c r="P129" i="3" s="1"/>
  <c r="H128" i="3"/>
  <c r="I129" i="3" s="1"/>
  <c r="J129" i="3" s="1"/>
  <c r="U127" i="3"/>
  <c r="H127" i="3"/>
  <c r="U126" i="3"/>
  <c r="H126" i="3"/>
  <c r="I127" i="3" s="1"/>
  <c r="J127" i="3" s="1"/>
  <c r="U125" i="3"/>
  <c r="H125" i="3"/>
  <c r="U124" i="3"/>
  <c r="V124" i="3" s="1"/>
  <c r="P124" i="3"/>
  <c r="P125" i="3" s="1"/>
  <c r="H124" i="3"/>
  <c r="I125" i="3" s="1"/>
  <c r="J125" i="3" s="1"/>
  <c r="U123" i="3"/>
  <c r="H123" i="3"/>
  <c r="U122" i="3"/>
  <c r="H122" i="3"/>
  <c r="I123" i="3" s="1"/>
  <c r="J123" i="3" s="1"/>
  <c r="U121" i="3"/>
  <c r="H121" i="3"/>
  <c r="U120" i="3"/>
  <c r="V120" i="3" s="1"/>
  <c r="P120" i="3"/>
  <c r="P121" i="3" s="1"/>
  <c r="H120" i="3"/>
  <c r="I121" i="3" s="1"/>
  <c r="J121" i="3" s="1"/>
  <c r="U119" i="3"/>
  <c r="H119" i="3"/>
  <c r="U118" i="3"/>
  <c r="H118" i="3"/>
  <c r="U117" i="3"/>
  <c r="H117" i="3"/>
  <c r="U116" i="3"/>
  <c r="V116" i="3" s="1"/>
  <c r="P116" i="3"/>
  <c r="P117" i="3" s="1"/>
  <c r="H116" i="3"/>
  <c r="U115" i="3"/>
  <c r="H115" i="3"/>
  <c r="U114" i="3"/>
  <c r="H114" i="3"/>
  <c r="U113" i="3"/>
  <c r="H113" i="3"/>
  <c r="U112" i="3"/>
  <c r="V112" i="3" s="1"/>
  <c r="P112" i="3"/>
  <c r="P113" i="3" s="1"/>
  <c r="H112" i="3"/>
  <c r="U111" i="3"/>
  <c r="H111" i="3"/>
  <c r="U110" i="3"/>
  <c r="H110" i="3"/>
  <c r="U109" i="3"/>
  <c r="H109" i="3"/>
  <c r="U108" i="3"/>
  <c r="V108" i="3" s="1"/>
  <c r="P108" i="3"/>
  <c r="P109" i="3" s="1"/>
  <c r="H108" i="3"/>
  <c r="U107" i="3"/>
  <c r="H107" i="3"/>
  <c r="U106" i="3"/>
  <c r="H106" i="3"/>
  <c r="U105" i="3"/>
  <c r="H105" i="3"/>
  <c r="U104" i="3"/>
  <c r="V104" i="3" s="1"/>
  <c r="P104" i="3"/>
  <c r="P105" i="3" s="1"/>
  <c r="H104" i="3"/>
  <c r="U103" i="3"/>
  <c r="H103" i="3"/>
  <c r="U102" i="3"/>
  <c r="H102" i="3"/>
  <c r="U101" i="3"/>
  <c r="H101" i="3"/>
  <c r="U100" i="3"/>
  <c r="V100" i="3" s="1"/>
  <c r="P100" i="3"/>
  <c r="P101" i="3" s="1"/>
  <c r="H100" i="3"/>
  <c r="I101" i="3" s="1"/>
  <c r="J101" i="3" s="1"/>
  <c r="U99" i="3"/>
  <c r="H99" i="3"/>
  <c r="U98" i="3"/>
  <c r="H98" i="3"/>
  <c r="U97" i="3"/>
  <c r="H97" i="3"/>
  <c r="U96" i="3"/>
  <c r="V96" i="3" s="1"/>
  <c r="P96" i="3"/>
  <c r="P97" i="3" s="1"/>
  <c r="H96" i="3"/>
  <c r="I97" i="3" s="1"/>
  <c r="J97" i="3" s="1"/>
  <c r="U95" i="3"/>
  <c r="H95" i="3"/>
  <c r="U94" i="3"/>
  <c r="H94" i="3"/>
  <c r="I95" i="3" s="1"/>
  <c r="J95" i="3" s="1"/>
  <c r="U93" i="3"/>
  <c r="H93" i="3"/>
  <c r="U92" i="3"/>
  <c r="V92" i="3" s="1"/>
  <c r="P92" i="3"/>
  <c r="P93" i="3" s="1"/>
  <c r="H92" i="3"/>
  <c r="U91" i="3"/>
  <c r="H91" i="3"/>
  <c r="U90" i="3"/>
  <c r="H90" i="3"/>
  <c r="U89" i="3"/>
  <c r="H89" i="3"/>
  <c r="U88" i="3"/>
  <c r="V88" i="3" s="1"/>
  <c r="P88" i="3"/>
  <c r="P89" i="3" s="1"/>
  <c r="H88" i="3"/>
  <c r="U87" i="3"/>
  <c r="H87" i="3"/>
  <c r="U86" i="3"/>
  <c r="H86" i="3"/>
  <c r="U85" i="3"/>
  <c r="H85" i="3"/>
  <c r="U84" i="3"/>
  <c r="V84" i="3" s="1"/>
  <c r="P84" i="3"/>
  <c r="P85" i="3" s="1"/>
  <c r="H84" i="3"/>
  <c r="U83" i="3"/>
  <c r="H83" i="3"/>
  <c r="U82" i="3"/>
  <c r="H82" i="3"/>
  <c r="U81" i="3"/>
  <c r="V81" i="3" s="1"/>
  <c r="H81" i="3"/>
  <c r="U80" i="3"/>
  <c r="P80" i="3"/>
  <c r="P81" i="3" s="1"/>
  <c r="H80" i="3"/>
  <c r="I80" i="3" s="1"/>
  <c r="C80" i="3"/>
  <c r="C81" i="3" s="1"/>
  <c r="U79" i="3"/>
  <c r="V79" i="3" s="1"/>
  <c r="H79" i="3"/>
  <c r="U78" i="3"/>
  <c r="H78" i="3"/>
  <c r="U77" i="3"/>
  <c r="H77" i="3"/>
  <c r="I77" i="3" s="1"/>
  <c r="U76" i="3"/>
  <c r="P76" i="3"/>
  <c r="P77" i="3" s="1"/>
  <c r="H76" i="3"/>
  <c r="C76" i="3"/>
  <c r="C77" i="3" s="1"/>
  <c r="U75" i="3"/>
  <c r="H75" i="3"/>
  <c r="I75" i="3" s="1"/>
  <c r="U74" i="3"/>
  <c r="H74" i="3"/>
  <c r="U73" i="3"/>
  <c r="H73" i="3"/>
  <c r="U72" i="3"/>
  <c r="P72" i="3"/>
  <c r="P73" i="3" s="1"/>
  <c r="H72" i="3"/>
  <c r="C72" i="3"/>
  <c r="C73" i="3" s="1"/>
  <c r="U71" i="3"/>
  <c r="H71" i="3"/>
  <c r="I71" i="3" s="1"/>
  <c r="U70" i="3"/>
  <c r="H70" i="3"/>
  <c r="U69" i="3"/>
  <c r="H69" i="3"/>
  <c r="I69" i="3" s="1"/>
  <c r="U68" i="3"/>
  <c r="P68" i="3"/>
  <c r="P69" i="3" s="1"/>
  <c r="H68" i="3"/>
  <c r="C68" i="3"/>
  <c r="C69" i="3" s="1"/>
  <c r="U67" i="3"/>
  <c r="H67" i="3"/>
  <c r="I67" i="3" s="1"/>
  <c r="U66" i="3"/>
  <c r="H66" i="3"/>
  <c r="U65" i="3"/>
  <c r="H65" i="3"/>
  <c r="I65" i="3" s="1"/>
  <c r="U64" i="3"/>
  <c r="P64" i="3"/>
  <c r="P65" i="3" s="1"/>
  <c r="H64" i="3"/>
  <c r="I64" i="3" s="1"/>
  <c r="C64" i="3"/>
  <c r="C65" i="3" s="1"/>
  <c r="U63" i="3"/>
  <c r="H63" i="3"/>
  <c r="U62" i="3"/>
  <c r="H62" i="3"/>
  <c r="U61" i="3"/>
  <c r="U60" i="3"/>
  <c r="P60" i="3"/>
  <c r="P61" i="3" s="1"/>
  <c r="C60" i="3"/>
  <c r="C61" i="3" s="1"/>
  <c r="U59" i="3"/>
  <c r="U58" i="3"/>
  <c r="H58" i="3"/>
  <c r="U57" i="3"/>
  <c r="H57" i="3"/>
  <c r="U56" i="3"/>
  <c r="P56" i="3"/>
  <c r="P57" i="3" s="1"/>
  <c r="H56" i="3"/>
  <c r="C56" i="3"/>
  <c r="C57" i="3" s="1"/>
  <c r="U55" i="3"/>
  <c r="H55" i="3"/>
  <c r="U54" i="3"/>
  <c r="H54" i="3"/>
  <c r="U53" i="3"/>
  <c r="H53" i="3"/>
  <c r="U52" i="3"/>
  <c r="P52" i="3"/>
  <c r="P53" i="3" s="1"/>
  <c r="H52" i="3"/>
  <c r="C52" i="3"/>
  <c r="C53" i="3" s="1"/>
  <c r="U51" i="3"/>
  <c r="H51" i="3"/>
  <c r="U50" i="3"/>
  <c r="H50" i="3"/>
  <c r="U49" i="3"/>
  <c r="H49" i="3"/>
  <c r="U48" i="3"/>
  <c r="P48" i="3"/>
  <c r="P49" i="3" s="1"/>
  <c r="H48" i="3"/>
  <c r="C48" i="3"/>
  <c r="C49" i="3" s="1"/>
  <c r="U47" i="3"/>
  <c r="H47" i="3"/>
  <c r="U46" i="3"/>
  <c r="H46" i="3"/>
  <c r="U45" i="3"/>
  <c r="H45" i="3"/>
  <c r="U44" i="3"/>
  <c r="P44" i="3"/>
  <c r="P45" i="3" s="1"/>
  <c r="H44" i="3"/>
  <c r="C44" i="3"/>
  <c r="C45" i="3" s="1"/>
  <c r="U43" i="3"/>
  <c r="H43" i="3"/>
  <c r="U42" i="3"/>
  <c r="H42" i="3"/>
  <c r="U41" i="3"/>
  <c r="H41" i="3"/>
  <c r="U40" i="3"/>
  <c r="P40" i="3"/>
  <c r="P41" i="3" s="1"/>
  <c r="H40" i="3"/>
  <c r="C40" i="3"/>
  <c r="C41" i="3" s="1"/>
  <c r="U39" i="3"/>
  <c r="H39" i="3"/>
  <c r="U38" i="3"/>
  <c r="H38" i="3"/>
  <c r="U37" i="3"/>
  <c r="H37" i="3"/>
  <c r="U36" i="3"/>
  <c r="P36" i="3"/>
  <c r="P37" i="3" s="1"/>
  <c r="H36" i="3"/>
  <c r="C36" i="3"/>
  <c r="C37" i="3" s="1"/>
  <c r="U35" i="3"/>
  <c r="H35" i="3"/>
  <c r="U34" i="3"/>
  <c r="H34" i="3"/>
  <c r="U33" i="3"/>
  <c r="H33" i="3"/>
  <c r="U32" i="3"/>
  <c r="P32" i="3"/>
  <c r="P33" i="3" s="1"/>
  <c r="H32" i="3"/>
  <c r="C32" i="3"/>
  <c r="C33" i="3" s="1"/>
  <c r="U31" i="3"/>
  <c r="H31" i="3"/>
  <c r="U30" i="3"/>
  <c r="H30" i="3"/>
  <c r="U29" i="3"/>
  <c r="H29" i="3"/>
  <c r="U28" i="3"/>
  <c r="P28" i="3"/>
  <c r="P29" i="3" s="1"/>
  <c r="H28" i="3"/>
  <c r="I28" i="3" s="1"/>
  <c r="C28" i="3"/>
  <c r="C29" i="3" s="1"/>
  <c r="U27" i="3"/>
  <c r="H27" i="3"/>
  <c r="U26" i="3"/>
  <c r="H26" i="3"/>
  <c r="U25" i="3"/>
  <c r="H25" i="3"/>
  <c r="U24" i="3"/>
  <c r="P24" i="3"/>
  <c r="P25" i="3" s="1"/>
  <c r="H24" i="3"/>
  <c r="C24" i="3"/>
  <c r="C25" i="3" s="1"/>
  <c r="U23" i="3"/>
  <c r="H23" i="3"/>
  <c r="U22" i="3"/>
  <c r="H22" i="3"/>
  <c r="U21" i="3"/>
  <c r="H21" i="3"/>
  <c r="U20" i="3"/>
  <c r="P20" i="3"/>
  <c r="P21" i="3" s="1"/>
  <c r="H20" i="3"/>
  <c r="C20" i="3"/>
  <c r="C21" i="3" s="1"/>
  <c r="U19" i="3"/>
  <c r="H19" i="3"/>
  <c r="U18" i="3"/>
  <c r="H18" i="3"/>
  <c r="U17" i="3"/>
  <c r="H17" i="3"/>
  <c r="U16" i="3"/>
  <c r="P16" i="3"/>
  <c r="P17" i="3" s="1"/>
  <c r="H16" i="3"/>
  <c r="C16" i="3"/>
  <c r="C17" i="3" s="1"/>
  <c r="U15" i="3"/>
  <c r="H15" i="3"/>
  <c r="U14" i="3"/>
  <c r="H14" i="3"/>
  <c r="U13" i="3"/>
  <c r="H13" i="3"/>
  <c r="U12" i="3"/>
  <c r="P12" i="3"/>
  <c r="P13" i="3" s="1"/>
  <c r="H12" i="3"/>
  <c r="U11" i="3"/>
  <c r="H11" i="3"/>
  <c r="U10" i="3"/>
  <c r="H10" i="3"/>
  <c r="U9" i="3"/>
  <c r="H9" i="3"/>
  <c r="U8" i="3"/>
  <c r="P8" i="3"/>
  <c r="P9" i="3" s="1"/>
  <c r="H8" i="3"/>
  <c r="C8" i="3"/>
  <c r="C9" i="3" s="1"/>
  <c r="U7" i="3"/>
  <c r="H7" i="3"/>
  <c r="U6" i="3"/>
  <c r="H6" i="3"/>
  <c r="U5" i="3"/>
  <c r="U4" i="3"/>
  <c r="U3" i="3"/>
  <c r="U2" i="3"/>
  <c r="H4" i="3"/>
  <c r="H5" i="3"/>
  <c r="H3" i="3"/>
  <c r="I3" i="3" s="1"/>
  <c r="H2" i="3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3" i="2"/>
  <c r="P4" i="3"/>
  <c r="P5" i="3" s="1"/>
  <c r="C4" i="3"/>
  <c r="C5" i="3" s="1"/>
  <c r="A4" i="3"/>
  <c r="A5" i="3" s="1"/>
  <c r="A8" i="3" s="1"/>
  <c r="A9" i="3" s="1"/>
  <c r="A12" i="3" s="1"/>
  <c r="A13" i="3" s="1"/>
  <c r="A16" i="3" s="1"/>
  <c r="A17" i="3" s="1"/>
  <c r="A20" i="3" s="1"/>
  <c r="A21" i="3" s="1"/>
  <c r="A24" i="3" s="1"/>
  <c r="A25" i="3" s="1"/>
  <c r="A28" i="3" s="1"/>
  <c r="A29" i="3" s="1"/>
  <c r="A32" i="3" s="1"/>
  <c r="A33" i="3" s="1"/>
  <c r="A35" i="3" s="1"/>
  <c r="A36" i="3" s="1"/>
  <c r="A37" i="3" s="1"/>
  <c r="A40" i="3" s="1"/>
  <c r="A41" i="3" s="1"/>
  <c r="A44" i="3" s="1"/>
  <c r="A45" i="3" s="1"/>
  <c r="A48" i="3" s="1"/>
  <c r="A49" i="3" s="1"/>
  <c r="A52" i="3" s="1"/>
  <c r="A53" i="3" s="1"/>
  <c r="A55" i="3" s="1"/>
  <c r="A56" i="3" s="1"/>
  <c r="A57" i="3" s="1"/>
  <c r="A59" i="3" s="1"/>
  <c r="A60" i="3" s="1"/>
  <c r="A61" i="3" s="1"/>
  <c r="A63" i="3" s="1"/>
  <c r="A64" i="3" s="1"/>
  <c r="A65" i="3" s="1"/>
  <c r="A67" i="3" s="1"/>
  <c r="A68" i="3" s="1"/>
  <c r="A69" i="3" s="1"/>
  <c r="A71" i="3" s="1"/>
  <c r="A72" i="3" s="1"/>
  <c r="A73" i="3" s="1"/>
  <c r="A75" i="3" s="1"/>
  <c r="A76" i="3" s="1"/>
  <c r="A77" i="3" s="1"/>
  <c r="A79" i="3" s="1"/>
  <c r="A80" i="3" s="1"/>
  <c r="A81" i="3" s="1"/>
  <c r="A83" i="3" s="1"/>
  <c r="A84" i="3" s="1"/>
  <c r="A85" i="3" s="1"/>
  <c r="A87" i="3" s="1"/>
  <c r="A88" i="3" s="1"/>
  <c r="A89" i="3" s="1"/>
  <c r="A91" i="3" s="1"/>
  <c r="A92" i="3" s="1"/>
  <c r="A93" i="3" s="1"/>
  <c r="A95" i="3" s="1"/>
  <c r="A96" i="3" s="1"/>
  <c r="A97" i="3" s="1"/>
  <c r="A99" i="3" s="1"/>
  <c r="A100" i="3" s="1"/>
  <c r="A101" i="3" s="1"/>
  <c r="A103" i="3" s="1"/>
  <c r="A104" i="3" s="1"/>
  <c r="A105" i="3" s="1"/>
  <c r="A107" i="3" s="1"/>
  <c r="A108" i="3" s="1"/>
  <c r="A109" i="3" s="1"/>
  <c r="A111" i="3" s="1"/>
  <c r="A112" i="3" s="1"/>
  <c r="A113" i="3" s="1"/>
  <c r="A115" i="3" s="1"/>
  <c r="A116" i="3" s="1"/>
  <c r="A117" i="3" s="1"/>
  <c r="A119" i="3" s="1"/>
  <c r="A120" i="3" s="1"/>
  <c r="A121" i="3" s="1"/>
  <c r="A123" i="3" s="1"/>
  <c r="A124" i="3" s="1"/>
  <c r="A125" i="3" s="1"/>
  <c r="A127" i="3" s="1"/>
  <c r="A128" i="3" s="1"/>
  <c r="A129" i="3" s="1"/>
  <c r="A131" i="3" s="1"/>
  <c r="A132" i="3" s="1"/>
  <c r="A133" i="3" s="1"/>
  <c r="A135" i="3" s="1"/>
  <c r="A136" i="3" s="1"/>
  <c r="A137" i="3" s="1"/>
  <c r="A139" i="3" s="1"/>
  <c r="A140" i="3" s="1"/>
  <c r="A141" i="3" s="1"/>
  <c r="A143" i="3" s="1"/>
  <c r="A144" i="3" s="1"/>
  <c r="A145" i="3" s="1"/>
  <c r="A147" i="3" s="1"/>
  <c r="A148" i="3" s="1"/>
  <c r="A149" i="3" s="1"/>
  <c r="A151" i="3" s="1"/>
  <c r="A152" i="3" s="1"/>
  <c r="A153" i="3" s="1"/>
  <c r="A155" i="3" s="1"/>
  <c r="A156" i="3" s="1"/>
  <c r="A157" i="3" s="1"/>
  <c r="A159" i="3" s="1"/>
  <c r="A160" i="3" s="1"/>
  <c r="A161" i="3" s="1"/>
  <c r="A163" i="3" s="1"/>
  <c r="A164" i="3" s="1"/>
  <c r="A165" i="3" s="1"/>
  <c r="A167" i="3" s="1"/>
  <c r="A168" i="3" s="1"/>
  <c r="A169" i="3" s="1"/>
  <c r="A171" i="3" s="1"/>
  <c r="A172" i="3" s="1"/>
  <c r="A173" i="3" s="1"/>
  <c r="A175" i="3" s="1"/>
  <c r="A176" i="3" s="1"/>
  <c r="A177" i="3" s="1"/>
  <c r="A179" i="3" s="1"/>
  <c r="A180" i="3" s="1"/>
  <c r="A181" i="3" s="1"/>
  <c r="A183" i="3" s="1"/>
  <c r="A184" i="3" s="1"/>
  <c r="A185" i="3" s="1"/>
  <c r="A187" i="3" s="1"/>
  <c r="A188" i="3" s="1"/>
  <c r="A189" i="3" s="1"/>
  <c r="A191" i="3" s="1"/>
  <c r="A192" i="3" s="1"/>
  <c r="A193" i="3" s="1"/>
  <c r="A195" i="3" s="1"/>
  <c r="A196" i="3" s="1"/>
  <c r="A197" i="3" s="1"/>
  <c r="A199" i="3" s="1"/>
  <c r="A200" i="3" s="1"/>
  <c r="A201" i="3" s="1"/>
  <c r="H10" i="2"/>
  <c r="H9" i="2"/>
  <c r="H8" i="2"/>
  <c r="H7" i="2"/>
  <c r="H6" i="2"/>
  <c r="H5" i="2"/>
  <c r="A5" i="2"/>
  <c r="A6" i="2" s="1"/>
  <c r="A7" i="2" s="1"/>
  <c r="A8" i="2" s="1"/>
  <c r="A9" i="2" s="1"/>
  <c r="A10" i="2" s="1"/>
  <c r="A11" i="2" s="1"/>
  <c r="A14" i="2" s="1"/>
  <c r="A15" i="2" s="1"/>
  <c r="A16" i="2" s="1"/>
  <c r="A17" i="2" s="1"/>
  <c r="A18" i="2" s="1"/>
  <c r="A19" i="2" s="1"/>
  <c r="A20" i="2" s="1"/>
  <c r="A23" i="2" s="1"/>
  <c r="A24" i="2" s="1"/>
  <c r="A25" i="2" s="1"/>
  <c r="A26" i="2" s="1"/>
  <c r="A27" i="2" s="1"/>
  <c r="A28" i="2" s="1"/>
  <c r="A29" i="2" s="1"/>
  <c r="A32" i="2" s="1"/>
  <c r="A33" i="2" s="1"/>
  <c r="A34" i="2" s="1"/>
  <c r="A35" i="2" s="1"/>
  <c r="A36" i="2" s="1"/>
  <c r="A37" i="2" s="1"/>
  <c r="A38" i="2" s="1"/>
  <c r="A41" i="2" s="1"/>
  <c r="A42" i="2" s="1"/>
  <c r="A43" i="2" s="1"/>
  <c r="A44" i="2" s="1"/>
  <c r="A45" i="2" s="1"/>
  <c r="A46" i="2" s="1"/>
  <c r="A47" i="2" s="1"/>
  <c r="A50" i="2" s="1"/>
  <c r="A51" i="2" s="1"/>
  <c r="A52" i="2" s="1"/>
  <c r="A53" i="2" s="1"/>
  <c r="A54" i="2" s="1"/>
  <c r="A55" i="2" s="1"/>
  <c r="A56" i="2" s="1"/>
  <c r="A59" i="2" s="1"/>
  <c r="A60" i="2" s="1"/>
  <c r="A61" i="2" s="1"/>
  <c r="A62" i="2" s="1"/>
  <c r="A63" i="2" s="1"/>
  <c r="A64" i="2" s="1"/>
  <c r="A65" i="2" s="1"/>
  <c r="A68" i="2" s="1"/>
  <c r="A69" i="2" s="1"/>
  <c r="A70" i="2" s="1"/>
  <c r="A71" i="2" s="1"/>
  <c r="A72" i="2" s="1"/>
  <c r="A73" i="2" s="1"/>
  <c r="A74" i="2" s="1"/>
  <c r="A77" i="2" s="1"/>
  <c r="A78" i="2" s="1"/>
  <c r="A79" i="2" s="1"/>
  <c r="A80" i="2" s="1"/>
  <c r="A81" i="2" s="1"/>
  <c r="A82" i="2" s="1"/>
  <c r="A83" i="2" s="1"/>
  <c r="H241" i="1"/>
  <c r="I241" i="1" s="1"/>
  <c r="H240" i="1"/>
  <c r="H239" i="1"/>
  <c r="I239" i="1" s="1"/>
  <c r="H238" i="1"/>
  <c r="H237" i="1"/>
  <c r="I237" i="1" s="1"/>
  <c r="H236" i="1"/>
  <c r="H235" i="1"/>
  <c r="I235" i="1" s="1"/>
  <c r="H234" i="1"/>
  <c r="H233" i="1"/>
  <c r="I233" i="1" s="1"/>
  <c r="H232" i="1"/>
  <c r="H231" i="1"/>
  <c r="I231" i="1" s="1"/>
  <c r="H230" i="1"/>
  <c r="H229" i="1"/>
  <c r="I229" i="1" s="1"/>
  <c r="H227" i="1"/>
  <c r="H226" i="1"/>
  <c r="I226" i="1" s="1"/>
  <c r="H225" i="1"/>
  <c r="H224" i="1"/>
  <c r="I224" i="1" s="1"/>
  <c r="H223" i="1"/>
  <c r="H222" i="1"/>
  <c r="I222" i="1" s="1"/>
  <c r="H221" i="1"/>
  <c r="H220" i="1"/>
  <c r="I220" i="1" s="1"/>
  <c r="H219" i="1"/>
  <c r="H218" i="1"/>
  <c r="I218" i="1" s="1"/>
  <c r="H217" i="1"/>
  <c r="H216" i="1"/>
  <c r="I216" i="1" s="1"/>
  <c r="H215" i="1"/>
  <c r="I215" i="1" s="1"/>
  <c r="H213" i="1"/>
  <c r="I213" i="1" s="1"/>
  <c r="H212" i="1"/>
  <c r="H211" i="1"/>
  <c r="I211" i="1" s="1"/>
  <c r="H210" i="1"/>
  <c r="H209" i="1"/>
  <c r="I209" i="1" s="1"/>
  <c r="H208" i="1"/>
  <c r="H207" i="1"/>
  <c r="I207" i="1" s="1"/>
  <c r="H206" i="1"/>
  <c r="H205" i="1"/>
  <c r="I205" i="1" s="1"/>
  <c r="H204" i="1"/>
  <c r="H203" i="1"/>
  <c r="I203" i="1" s="1"/>
  <c r="H202" i="1"/>
  <c r="H201" i="1"/>
  <c r="I201" i="1" s="1"/>
  <c r="H199" i="1"/>
  <c r="H198" i="1"/>
  <c r="I198" i="1" s="1"/>
  <c r="H197" i="1"/>
  <c r="H196" i="1"/>
  <c r="I196" i="1" s="1"/>
  <c r="H195" i="1"/>
  <c r="H194" i="1"/>
  <c r="I194" i="1" s="1"/>
  <c r="H193" i="1"/>
  <c r="H192" i="1"/>
  <c r="I192" i="1" s="1"/>
  <c r="H191" i="1"/>
  <c r="H190" i="1"/>
  <c r="I190" i="1" s="1"/>
  <c r="H189" i="1"/>
  <c r="H188" i="1"/>
  <c r="I188" i="1" s="1"/>
  <c r="H187" i="1"/>
  <c r="I187" i="1" s="1"/>
  <c r="H185" i="1"/>
  <c r="I185" i="1" s="1"/>
  <c r="H184" i="1"/>
  <c r="H183" i="1"/>
  <c r="I183" i="1" s="1"/>
  <c r="H182" i="1"/>
  <c r="H181" i="1"/>
  <c r="I181" i="1" s="1"/>
  <c r="H180" i="1"/>
  <c r="H179" i="1"/>
  <c r="I179" i="1" s="1"/>
  <c r="H178" i="1"/>
  <c r="H177" i="1"/>
  <c r="I177" i="1" s="1"/>
  <c r="H176" i="1"/>
  <c r="H175" i="1"/>
  <c r="I175" i="1" s="1"/>
  <c r="H174" i="1"/>
  <c r="H173" i="1"/>
  <c r="I173" i="1" s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I144" i="1" s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I129" i="1" s="1"/>
  <c r="H127" i="1"/>
  <c r="H126" i="1"/>
  <c r="H125" i="1"/>
  <c r="H124" i="1"/>
  <c r="H123" i="1"/>
  <c r="I123" i="1" s="1"/>
  <c r="H121" i="1"/>
  <c r="H120" i="1"/>
  <c r="H119" i="1"/>
  <c r="H118" i="1"/>
  <c r="H117" i="1"/>
  <c r="H116" i="1"/>
  <c r="H115" i="1"/>
  <c r="I115" i="1" s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I101" i="1" s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I87" i="1" s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I73" i="1" s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I59" i="1" s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I45" i="1" s="1"/>
  <c r="H43" i="1"/>
  <c r="H42" i="1"/>
  <c r="H41" i="1"/>
  <c r="H40" i="1"/>
  <c r="H39" i="1"/>
  <c r="H38" i="1"/>
  <c r="H37" i="1"/>
  <c r="H36" i="1"/>
  <c r="H35" i="1"/>
  <c r="H33" i="1"/>
  <c r="I34" i="1" s="1"/>
  <c r="H32" i="1"/>
  <c r="H31" i="1"/>
  <c r="I31" i="1" s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I17" i="1" s="1"/>
  <c r="C4" i="1"/>
  <c r="C5" i="1" s="1"/>
  <c r="C6" i="1" s="1"/>
  <c r="C7" i="1" s="1"/>
  <c r="C8" i="1" s="1"/>
  <c r="C9" i="1" s="1"/>
  <c r="C10" i="1" s="1"/>
  <c r="C11" i="1" s="1"/>
  <c r="C12" i="1" s="1"/>
  <c r="C13" i="1" s="1"/>
  <c r="C14" i="1" s="1"/>
  <c r="C15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H15" i="1"/>
  <c r="H14" i="1"/>
  <c r="H13" i="1"/>
  <c r="H12" i="1"/>
  <c r="H11" i="1"/>
  <c r="H10" i="1"/>
  <c r="H9" i="1"/>
  <c r="H8" i="1"/>
  <c r="A4" i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H7" i="1"/>
  <c r="H6" i="1"/>
  <c r="H5" i="1"/>
  <c r="H4" i="1"/>
  <c r="H3" i="1"/>
  <c r="I3" i="1" s="1"/>
  <c r="A174" i="1" l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159" i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V5" i="3"/>
  <c r="V3" i="3"/>
  <c r="I174" i="1"/>
  <c r="I176" i="1"/>
  <c r="J173" i="1" s="1"/>
  <c r="I178" i="1"/>
  <c r="I180" i="1"/>
  <c r="J177" i="1" s="1"/>
  <c r="I182" i="1"/>
  <c r="I184" i="1"/>
  <c r="I189" i="1"/>
  <c r="I191" i="1"/>
  <c r="I193" i="1"/>
  <c r="I195" i="1"/>
  <c r="I197" i="1"/>
  <c r="I199" i="1"/>
  <c r="I202" i="1"/>
  <c r="I204" i="1"/>
  <c r="I206" i="1"/>
  <c r="I208" i="1"/>
  <c r="I210" i="1"/>
  <c r="I212" i="1"/>
  <c r="I217" i="1"/>
  <c r="I219" i="1"/>
  <c r="J181" i="1" s="1"/>
  <c r="I221" i="1"/>
  <c r="I223" i="1"/>
  <c r="I225" i="1"/>
  <c r="I227" i="1"/>
  <c r="I230" i="1"/>
  <c r="I232" i="1"/>
  <c r="I234" i="1"/>
  <c r="I236" i="1"/>
  <c r="I238" i="1"/>
  <c r="I240" i="1"/>
  <c r="J175" i="1"/>
  <c r="J179" i="1"/>
  <c r="J183" i="1"/>
  <c r="J188" i="1"/>
  <c r="J190" i="1"/>
  <c r="J192" i="1"/>
  <c r="J194" i="1"/>
  <c r="J196" i="1"/>
  <c r="J198" i="1"/>
  <c r="J201" i="1"/>
  <c r="J203" i="1"/>
  <c r="J205" i="1"/>
  <c r="J207" i="1"/>
  <c r="J209" i="1"/>
  <c r="J211" i="1"/>
  <c r="J213" i="1"/>
  <c r="J216" i="1"/>
  <c r="J218" i="1"/>
  <c r="J220" i="1"/>
  <c r="J222" i="1"/>
  <c r="J224" i="1"/>
  <c r="J226" i="1"/>
  <c r="I24" i="3"/>
  <c r="I15" i="1"/>
  <c r="I58" i="2"/>
  <c r="I76" i="2"/>
  <c r="I68" i="2"/>
  <c r="I54" i="2"/>
  <c r="I52" i="2"/>
  <c r="I50" i="2"/>
  <c r="J11" i="4"/>
  <c r="B215" i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I4" i="3"/>
  <c r="V7" i="3"/>
  <c r="I19" i="3"/>
  <c r="V21" i="3"/>
  <c r="V23" i="3"/>
  <c r="V27" i="3"/>
  <c r="V31" i="3"/>
  <c r="V33" i="3"/>
  <c r="V35" i="3"/>
  <c r="V39" i="3"/>
  <c r="V43" i="3"/>
  <c r="V51" i="3"/>
  <c r="V55" i="3"/>
  <c r="V57" i="3"/>
  <c r="V59" i="3"/>
  <c r="V65" i="3"/>
  <c r="V67" i="3"/>
  <c r="V69" i="3"/>
  <c r="V71" i="3"/>
  <c r="V75" i="3"/>
  <c r="J7" i="4"/>
  <c r="J8" i="4"/>
  <c r="J4" i="4"/>
  <c r="J9" i="4"/>
  <c r="J5" i="4"/>
  <c r="J14" i="4"/>
  <c r="J16" i="4"/>
  <c r="J15" i="4"/>
  <c r="I9" i="1"/>
  <c r="I76" i="1"/>
  <c r="I80" i="1"/>
  <c r="I84" i="1"/>
  <c r="I102" i="1"/>
  <c r="I106" i="1"/>
  <c r="I110" i="1"/>
  <c r="I9" i="3"/>
  <c r="V11" i="3"/>
  <c r="I13" i="3"/>
  <c r="V15" i="3"/>
  <c r="I23" i="3"/>
  <c r="I27" i="3"/>
  <c r="I31" i="3"/>
  <c r="I35" i="3"/>
  <c r="I39" i="3"/>
  <c r="I47" i="3"/>
  <c r="I136" i="3"/>
  <c r="J136" i="3" s="1"/>
  <c r="I141" i="3"/>
  <c r="J141" i="3" s="1"/>
  <c r="I149" i="3"/>
  <c r="J149" i="3" s="1"/>
  <c r="I153" i="3"/>
  <c r="J153" i="3" s="1"/>
  <c r="I157" i="3"/>
  <c r="J157" i="3" s="1"/>
  <c r="I161" i="3"/>
  <c r="J161" i="3" s="1"/>
  <c r="I177" i="3"/>
  <c r="J177" i="3" s="1"/>
  <c r="I181" i="3"/>
  <c r="J181" i="3" s="1"/>
  <c r="I185" i="3"/>
  <c r="J185" i="3" s="1"/>
  <c r="I189" i="3"/>
  <c r="J189" i="3" s="1"/>
  <c r="I193" i="3"/>
  <c r="J193" i="3" s="1"/>
  <c r="I197" i="3"/>
  <c r="J197" i="3" s="1"/>
  <c r="I201" i="3"/>
  <c r="J201" i="3" s="1"/>
  <c r="J6" i="4"/>
  <c r="J13" i="4"/>
  <c r="J12" i="4"/>
  <c r="V76" i="3"/>
  <c r="V72" i="3"/>
  <c r="V73" i="3"/>
  <c r="V68" i="3"/>
  <c r="V61" i="3"/>
  <c r="V53" i="3"/>
  <c r="V48" i="3"/>
  <c r="V44" i="3"/>
  <c r="V41" i="3"/>
  <c r="V37" i="3"/>
  <c r="V29" i="3"/>
  <c r="V25" i="3"/>
  <c r="V17" i="3"/>
  <c r="V13" i="3"/>
  <c r="V9" i="3"/>
  <c r="I59" i="3"/>
  <c r="I57" i="3"/>
  <c r="I56" i="3"/>
  <c r="I53" i="3"/>
  <c r="I49" i="3"/>
  <c r="I45" i="3"/>
  <c r="I41" i="3"/>
  <c r="I21" i="3"/>
  <c r="I15" i="3"/>
  <c r="I17" i="3"/>
  <c r="I7" i="3"/>
  <c r="V64" i="3"/>
  <c r="V63" i="3"/>
  <c r="I132" i="3"/>
  <c r="J132" i="3" s="1"/>
  <c r="I156" i="3"/>
  <c r="J156" i="3" s="1"/>
  <c r="I188" i="3"/>
  <c r="J188" i="3" s="1"/>
  <c r="I44" i="3"/>
  <c r="I55" i="3"/>
  <c r="I119" i="3"/>
  <c r="J119" i="3" s="1"/>
  <c r="I128" i="3"/>
  <c r="J128" i="3" s="1"/>
  <c r="I148" i="3"/>
  <c r="J148" i="3" s="1"/>
  <c r="I175" i="3"/>
  <c r="J175" i="3" s="1"/>
  <c r="I184" i="3"/>
  <c r="J184" i="3" s="1"/>
  <c r="I191" i="3"/>
  <c r="J191" i="3" s="1"/>
  <c r="I99" i="3"/>
  <c r="J99" i="3" s="1"/>
  <c r="I124" i="3"/>
  <c r="J124" i="3" s="1"/>
  <c r="I131" i="3"/>
  <c r="J131" i="3" s="1"/>
  <c r="I180" i="3"/>
  <c r="J180" i="3" s="1"/>
  <c r="I187" i="3"/>
  <c r="J187" i="3" s="1"/>
  <c r="B55" i="4"/>
  <c r="B56" i="4" s="1"/>
  <c r="B57" i="4" s="1"/>
  <c r="B58" i="4" s="1"/>
  <c r="B59" i="4" s="1"/>
  <c r="B61" i="4" s="1"/>
  <c r="B62" i="4" s="1"/>
  <c r="B63" i="4" s="1"/>
  <c r="B64" i="4" s="1"/>
  <c r="B65" i="4" s="1"/>
  <c r="B66" i="4" s="1"/>
  <c r="B47" i="4"/>
  <c r="B48" i="4" s="1"/>
  <c r="B49" i="4" s="1"/>
  <c r="B50" i="4" s="1"/>
  <c r="B51" i="4" s="1"/>
  <c r="B52" i="4" s="1"/>
  <c r="B54" i="4" s="1"/>
  <c r="A47" i="4"/>
  <c r="A48" i="4" s="1"/>
  <c r="A49" i="4" s="1"/>
  <c r="A50" i="4" s="1"/>
  <c r="A51" i="4" s="1"/>
  <c r="A52" i="4" s="1"/>
  <c r="A54" i="4" s="1"/>
  <c r="A55" i="4" s="1"/>
  <c r="A56" i="4" s="1"/>
  <c r="A57" i="4" s="1"/>
  <c r="A58" i="4" s="1"/>
  <c r="A59" i="4" s="1"/>
  <c r="A61" i="4" s="1"/>
  <c r="A62" i="4" s="1"/>
  <c r="A63" i="4" s="1"/>
  <c r="A64" i="4" s="1"/>
  <c r="A65" i="4" s="1"/>
  <c r="A66" i="4" s="1"/>
  <c r="I78" i="2"/>
  <c r="I80" i="2"/>
  <c r="I82" i="2"/>
  <c r="I70" i="2"/>
  <c r="I72" i="2"/>
  <c r="I74" i="2"/>
  <c r="I60" i="2"/>
  <c r="I62" i="2"/>
  <c r="I64" i="2"/>
  <c r="I56" i="2"/>
  <c r="I42" i="2"/>
  <c r="I44" i="2"/>
  <c r="I46" i="2"/>
  <c r="I40" i="2"/>
  <c r="I12" i="1"/>
  <c r="I21" i="1"/>
  <c r="I25" i="1"/>
  <c r="I29" i="1"/>
  <c r="I38" i="1"/>
  <c r="I42" i="1"/>
  <c r="I47" i="1"/>
  <c r="I51" i="1"/>
  <c r="I55" i="1"/>
  <c r="I60" i="1"/>
  <c r="I64" i="1"/>
  <c r="I68" i="1"/>
  <c r="I74" i="1"/>
  <c r="I78" i="1"/>
  <c r="I82" i="1"/>
  <c r="I104" i="1"/>
  <c r="I108" i="1"/>
  <c r="I112" i="1"/>
  <c r="I10" i="1"/>
  <c r="I14" i="1"/>
  <c r="I19" i="1"/>
  <c r="I23" i="1"/>
  <c r="I27" i="1"/>
  <c r="I32" i="1"/>
  <c r="I36" i="1"/>
  <c r="I40" i="1"/>
  <c r="I49" i="1"/>
  <c r="I53" i="1"/>
  <c r="I57" i="1"/>
  <c r="I62" i="1"/>
  <c r="I66" i="1"/>
  <c r="I70" i="1"/>
  <c r="I8" i="1"/>
  <c r="I13" i="1"/>
  <c r="V8" i="3"/>
  <c r="V12" i="3"/>
  <c r="V16" i="3"/>
  <c r="V45" i="3"/>
  <c r="I52" i="3"/>
  <c r="I51" i="3"/>
  <c r="I72" i="3"/>
  <c r="V135" i="3"/>
  <c r="I132" i="1"/>
  <c r="I136" i="1"/>
  <c r="I140" i="1"/>
  <c r="I147" i="1"/>
  <c r="I151" i="1"/>
  <c r="I155" i="1"/>
  <c r="I145" i="3"/>
  <c r="J145" i="3" s="1"/>
  <c r="I144" i="3"/>
  <c r="J144" i="3" s="1"/>
  <c r="I25" i="3"/>
  <c r="I29" i="3"/>
  <c r="I32" i="3"/>
  <c r="I33" i="3"/>
  <c r="I36" i="3"/>
  <c r="I37" i="3"/>
  <c r="V77" i="3"/>
  <c r="V80" i="3"/>
  <c r="I130" i="1"/>
  <c r="I134" i="1"/>
  <c r="I138" i="1"/>
  <c r="I145" i="1"/>
  <c r="I149" i="1"/>
  <c r="I153" i="1"/>
  <c r="I32" i="2"/>
  <c r="I49" i="2"/>
  <c r="V19" i="3"/>
  <c r="I43" i="3"/>
  <c r="I48" i="3"/>
  <c r="V52" i="3"/>
  <c r="V56" i="3"/>
  <c r="V60" i="3"/>
  <c r="I76" i="3"/>
  <c r="I81" i="3"/>
  <c r="I155" i="3"/>
  <c r="J155" i="3" s="1"/>
  <c r="I160" i="3"/>
  <c r="J160" i="3" s="1"/>
  <c r="I159" i="3"/>
  <c r="J159" i="3" s="1"/>
  <c r="I83" i="3"/>
  <c r="J83" i="3" s="1"/>
  <c r="I84" i="3"/>
  <c r="J84" i="3" s="1"/>
  <c r="I85" i="3"/>
  <c r="J85" i="3" s="1"/>
  <c r="I87" i="3"/>
  <c r="J87" i="3" s="1"/>
  <c r="I88" i="3"/>
  <c r="J88" i="3" s="1"/>
  <c r="I89" i="3"/>
  <c r="J89" i="3" s="1"/>
  <c r="I91" i="3"/>
  <c r="J91" i="3" s="1"/>
  <c r="I92" i="3"/>
  <c r="J92" i="3" s="1"/>
  <c r="I93" i="3"/>
  <c r="J93" i="3" s="1"/>
  <c r="I103" i="3"/>
  <c r="J103" i="3" s="1"/>
  <c r="I104" i="3"/>
  <c r="J104" i="3" s="1"/>
  <c r="I105" i="3"/>
  <c r="J105" i="3" s="1"/>
  <c r="I107" i="3"/>
  <c r="J107" i="3" s="1"/>
  <c r="I108" i="3"/>
  <c r="J108" i="3" s="1"/>
  <c r="I109" i="3"/>
  <c r="J109" i="3" s="1"/>
  <c r="I111" i="3"/>
  <c r="J111" i="3" s="1"/>
  <c r="I112" i="3"/>
  <c r="J112" i="3" s="1"/>
  <c r="I113" i="3"/>
  <c r="J113" i="3" s="1"/>
  <c r="I115" i="3"/>
  <c r="J115" i="3" s="1"/>
  <c r="I116" i="3"/>
  <c r="J116" i="3" s="1"/>
  <c r="I117" i="3"/>
  <c r="J117" i="3" s="1"/>
  <c r="V136" i="3"/>
  <c r="V148" i="3"/>
  <c r="W148" i="3" s="1"/>
  <c r="V157" i="3"/>
  <c r="W157" i="3" s="1"/>
  <c r="I163" i="3"/>
  <c r="J163" i="3" s="1"/>
  <c r="I164" i="3"/>
  <c r="J164" i="3" s="1"/>
  <c r="I165" i="3"/>
  <c r="J165" i="3" s="1"/>
  <c r="I167" i="3"/>
  <c r="J167" i="3" s="1"/>
  <c r="I168" i="3"/>
  <c r="J168" i="3" s="1"/>
  <c r="I169" i="3"/>
  <c r="J169" i="3" s="1"/>
  <c r="I171" i="3"/>
  <c r="J171" i="3" s="1"/>
  <c r="I172" i="3"/>
  <c r="J172" i="3" s="1"/>
  <c r="I173" i="3"/>
  <c r="J173" i="3" s="1"/>
  <c r="I199" i="3"/>
  <c r="J199" i="3" s="1"/>
  <c r="I67" i="2"/>
  <c r="I11" i="3"/>
  <c r="I20" i="3"/>
  <c r="V20" i="3"/>
  <c r="V24" i="3"/>
  <c r="V28" i="3"/>
  <c r="V32" i="3"/>
  <c r="V36" i="3"/>
  <c r="V40" i="3"/>
  <c r="V47" i="3"/>
  <c r="V49" i="3"/>
  <c r="I63" i="3"/>
  <c r="I68" i="3"/>
  <c r="I73" i="3"/>
  <c r="I79" i="3"/>
  <c r="V83" i="3"/>
  <c r="V85" i="3"/>
  <c r="V87" i="3"/>
  <c r="V89" i="3"/>
  <c r="V91" i="3"/>
  <c r="V93" i="3"/>
  <c r="V95" i="3"/>
  <c r="V97" i="3"/>
  <c r="V99" i="3"/>
  <c r="V101" i="3"/>
  <c r="V103" i="3"/>
  <c r="V105" i="3"/>
  <c r="V107" i="3"/>
  <c r="V109" i="3"/>
  <c r="V111" i="3"/>
  <c r="V113" i="3"/>
  <c r="V115" i="3"/>
  <c r="V117" i="3"/>
  <c r="V119" i="3"/>
  <c r="V121" i="3"/>
  <c r="V123" i="3"/>
  <c r="V125" i="3"/>
  <c r="V127" i="3"/>
  <c r="V129" i="3"/>
  <c r="V131" i="3"/>
  <c r="V133" i="3"/>
  <c r="I135" i="3"/>
  <c r="J135" i="3" s="1"/>
  <c r="V140" i="3"/>
  <c r="W140" i="3" s="1"/>
  <c r="V145" i="3"/>
  <c r="W145" i="3" s="1"/>
  <c r="I147" i="3"/>
  <c r="J147" i="3" s="1"/>
  <c r="I152" i="3"/>
  <c r="J152" i="3" s="1"/>
  <c r="V152" i="3"/>
  <c r="W152" i="3" s="1"/>
  <c r="V159" i="3"/>
  <c r="W159" i="3" s="1"/>
  <c r="V161" i="3"/>
  <c r="W161" i="3" s="1"/>
  <c r="V163" i="3"/>
  <c r="W163" i="3" s="1"/>
  <c r="V165" i="3"/>
  <c r="W165" i="3" s="1"/>
  <c r="V167" i="3"/>
  <c r="W167" i="3" s="1"/>
  <c r="V169" i="3"/>
  <c r="W169" i="3" s="1"/>
  <c r="V171" i="3"/>
  <c r="W171" i="3" s="1"/>
  <c r="V173" i="3"/>
  <c r="W173" i="3" s="1"/>
  <c r="V175" i="3"/>
  <c r="W175" i="3" s="1"/>
  <c r="V177" i="3"/>
  <c r="W177" i="3" s="1"/>
  <c r="V179" i="3"/>
  <c r="W179" i="3" s="1"/>
  <c r="V181" i="3"/>
  <c r="W181" i="3" s="1"/>
  <c r="V183" i="3"/>
  <c r="W183" i="3" s="1"/>
  <c r="V185" i="3"/>
  <c r="W185" i="3" s="1"/>
  <c r="V187" i="3"/>
  <c r="W187" i="3" s="1"/>
  <c r="V189" i="3"/>
  <c r="W189" i="3" s="1"/>
  <c r="V191" i="3"/>
  <c r="W191" i="3" s="1"/>
  <c r="V193" i="3"/>
  <c r="W193" i="3" s="1"/>
  <c r="V195" i="3"/>
  <c r="W195" i="3" s="1"/>
  <c r="V197" i="3"/>
  <c r="W197" i="3" s="1"/>
  <c r="V199" i="3"/>
  <c r="W199" i="3" s="1"/>
  <c r="V201" i="3"/>
  <c r="W201" i="3" s="1"/>
  <c r="I38" i="2"/>
  <c r="I36" i="2"/>
  <c r="I34" i="2"/>
  <c r="I31" i="2"/>
  <c r="I22" i="2"/>
  <c r="I28" i="2"/>
  <c r="I26" i="2"/>
  <c r="I24" i="2"/>
  <c r="I20" i="2"/>
  <c r="I18" i="2"/>
  <c r="I16" i="2"/>
  <c r="I14" i="2"/>
  <c r="I13" i="2"/>
  <c r="I11" i="2"/>
  <c r="I9" i="2"/>
  <c r="I7" i="2"/>
  <c r="I127" i="1"/>
  <c r="I125" i="1"/>
  <c r="I121" i="1"/>
  <c r="I119" i="1"/>
  <c r="I117" i="1"/>
  <c r="I99" i="1"/>
  <c r="I97" i="1"/>
  <c r="I95" i="1"/>
  <c r="I93" i="1"/>
  <c r="I91" i="1"/>
  <c r="I89" i="1"/>
  <c r="I71" i="1"/>
  <c r="I69" i="1"/>
  <c r="I67" i="1"/>
  <c r="I65" i="1"/>
  <c r="I63" i="1"/>
  <c r="I61" i="1"/>
  <c r="I56" i="1"/>
  <c r="I54" i="1"/>
  <c r="I52" i="1"/>
  <c r="I50" i="1"/>
  <c r="I48" i="1"/>
  <c r="I46" i="1"/>
  <c r="I43" i="1"/>
  <c r="I41" i="1"/>
  <c r="I39" i="1"/>
  <c r="I37" i="1"/>
  <c r="I35" i="1"/>
  <c r="I33" i="1"/>
  <c r="I28" i="1"/>
  <c r="I26" i="1"/>
  <c r="I24" i="1"/>
  <c r="I22" i="1"/>
  <c r="I20" i="1"/>
  <c r="I18" i="1"/>
  <c r="I196" i="3"/>
  <c r="J196" i="3" s="1"/>
  <c r="I200" i="3"/>
  <c r="J200" i="3" s="1"/>
  <c r="I140" i="3"/>
  <c r="J140" i="3" s="1"/>
  <c r="I120" i="3"/>
  <c r="J120" i="3" s="1"/>
  <c r="I96" i="3"/>
  <c r="J96" i="3" s="1"/>
  <c r="I100" i="3"/>
  <c r="J100" i="3" s="1"/>
  <c r="I40" i="3"/>
  <c r="I16" i="3"/>
  <c r="I12" i="3"/>
  <c r="I8" i="3"/>
  <c r="V4" i="3"/>
  <c r="I77" i="2"/>
  <c r="I79" i="2"/>
  <c r="I81" i="2"/>
  <c r="I83" i="2"/>
  <c r="I41" i="2"/>
  <c r="I43" i="2"/>
  <c r="I45" i="2"/>
  <c r="I47" i="2"/>
  <c r="I51" i="2"/>
  <c r="I53" i="2"/>
  <c r="I55" i="2"/>
  <c r="I59" i="2"/>
  <c r="I61" i="2"/>
  <c r="I63" i="2"/>
  <c r="I65" i="2"/>
  <c r="I69" i="2"/>
  <c r="I71" i="2"/>
  <c r="I73" i="2"/>
  <c r="I23" i="2"/>
  <c r="I25" i="2"/>
  <c r="I27" i="2"/>
  <c r="I29" i="2"/>
  <c r="I33" i="2"/>
  <c r="I35" i="2"/>
  <c r="I37" i="2"/>
  <c r="I15" i="2"/>
  <c r="I17" i="2"/>
  <c r="I19" i="2"/>
  <c r="I5" i="2"/>
  <c r="I4" i="2"/>
  <c r="I5" i="3"/>
  <c r="I6" i="2"/>
  <c r="I8" i="2"/>
  <c r="I10" i="2"/>
  <c r="I131" i="1"/>
  <c r="I133" i="1"/>
  <c r="I135" i="1"/>
  <c r="I137" i="1"/>
  <c r="I139" i="1"/>
  <c r="I141" i="1"/>
  <c r="I146" i="1"/>
  <c r="I148" i="1"/>
  <c r="I150" i="1"/>
  <c r="I152" i="1"/>
  <c r="I154" i="1"/>
  <c r="I156" i="1"/>
  <c r="I75" i="1"/>
  <c r="I77" i="1"/>
  <c r="I79" i="1"/>
  <c r="I81" i="1"/>
  <c r="I83" i="1"/>
  <c r="I85" i="1"/>
  <c r="I88" i="1"/>
  <c r="I90" i="1"/>
  <c r="I92" i="1"/>
  <c r="I94" i="1"/>
  <c r="I96" i="1"/>
  <c r="I98" i="1"/>
  <c r="I103" i="1"/>
  <c r="I105" i="1"/>
  <c r="I107" i="1"/>
  <c r="I109" i="1"/>
  <c r="I111" i="1"/>
  <c r="I113" i="1"/>
  <c r="I116" i="1"/>
  <c r="I118" i="1"/>
  <c r="I120" i="1"/>
  <c r="I122" i="1"/>
  <c r="I124" i="1"/>
  <c r="I126" i="1"/>
  <c r="I11" i="1"/>
  <c r="I4" i="1"/>
  <c r="I5" i="1"/>
  <c r="I6" i="1"/>
  <c r="I7" i="1"/>
  <c r="J185" i="1" l="1"/>
  <c r="J225" i="1"/>
  <c r="J215" i="1"/>
  <c r="J7" i="1"/>
  <c r="J124" i="1"/>
  <c r="J115" i="1"/>
  <c r="J5" i="1"/>
  <c r="J11" i="1"/>
  <c r="J120" i="1"/>
  <c r="J116" i="1"/>
  <c r="J111" i="1"/>
  <c r="J107" i="1"/>
  <c r="J96" i="1"/>
  <c r="J88" i="1"/>
  <c r="J83" i="1"/>
  <c r="J75" i="1"/>
  <c r="J6" i="1"/>
  <c r="J4" i="1"/>
  <c r="J126" i="1"/>
  <c r="J122" i="1"/>
  <c r="J118" i="1"/>
  <c r="J113" i="1"/>
  <c r="J109" i="1"/>
  <c r="J105" i="1"/>
  <c r="J98" i="1"/>
  <c r="J94" i="1"/>
  <c r="J90" i="1"/>
  <c r="J85" i="1"/>
  <c r="J81" i="1"/>
  <c r="J77" i="1"/>
  <c r="J156" i="1"/>
  <c r="J152" i="1"/>
  <c r="J148" i="1"/>
  <c r="J141" i="1"/>
  <c r="J137" i="1"/>
  <c r="J133" i="1"/>
  <c r="J20" i="1"/>
  <c r="J24" i="1"/>
  <c r="J28" i="1"/>
  <c r="J35" i="1"/>
  <c r="J39" i="1"/>
  <c r="J43" i="1"/>
  <c r="J48" i="1"/>
  <c r="J52" i="1"/>
  <c r="J56" i="1"/>
  <c r="J63" i="1"/>
  <c r="J67" i="1"/>
  <c r="J71" i="1"/>
  <c r="J91" i="1"/>
  <c r="J95" i="1"/>
  <c r="J99" i="1"/>
  <c r="J119" i="1"/>
  <c r="J125" i="1"/>
  <c r="J153" i="1"/>
  <c r="J145" i="1"/>
  <c r="J134" i="1"/>
  <c r="J155" i="1"/>
  <c r="J147" i="1"/>
  <c r="J136" i="1"/>
  <c r="J13" i="1"/>
  <c r="J70" i="1"/>
  <c r="J62" i="1"/>
  <c r="J53" i="1"/>
  <c r="J40" i="1"/>
  <c r="J32" i="1"/>
  <c r="J23" i="1"/>
  <c r="J14" i="1"/>
  <c r="J112" i="1"/>
  <c r="J104" i="1"/>
  <c r="J78" i="1"/>
  <c r="J68" i="1"/>
  <c r="J60" i="1"/>
  <c r="J51" i="1"/>
  <c r="J42" i="1"/>
  <c r="J29" i="1"/>
  <c r="J21" i="1"/>
  <c r="J106" i="1"/>
  <c r="J84" i="1"/>
  <c r="J76" i="1"/>
  <c r="J15" i="1"/>
  <c r="J45" i="1"/>
  <c r="J31" i="1"/>
  <c r="J227" i="1"/>
  <c r="J223" i="1"/>
  <c r="J219" i="1"/>
  <c r="J210" i="1"/>
  <c r="J206" i="1"/>
  <c r="J202" i="1"/>
  <c r="J197" i="1"/>
  <c r="J193" i="1"/>
  <c r="J189" i="1"/>
  <c r="J184" i="1"/>
  <c r="J180" i="1"/>
  <c r="J176" i="1"/>
  <c r="J144" i="1"/>
  <c r="J59" i="1"/>
  <c r="J103" i="1"/>
  <c r="J92" i="1"/>
  <c r="J79" i="1"/>
  <c r="J154" i="1"/>
  <c r="J150" i="1"/>
  <c r="J146" i="1"/>
  <c r="J139" i="1"/>
  <c r="J135" i="1"/>
  <c r="J131" i="1"/>
  <c r="J18" i="1"/>
  <c r="J22" i="1"/>
  <c r="J26" i="1"/>
  <c r="J33" i="1"/>
  <c r="J37" i="1"/>
  <c r="J41" i="1"/>
  <c r="J46" i="1"/>
  <c r="J50" i="1"/>
  <c r="J54" i="1"/>
  <c r="J61" i="1"/>
  <c r="J65" i="1"/>
  <c r="J69" i="1"/>
  <c r="J89" i="1"/>
  <c r="J93" i="1"/>
  <c r="J97" i="1"/>
  <c r="J117" i="1"/>
  <c r="J121" i="1"/>
  <c r="J127" i="1"/>
  <c r="J149" i="1"/>
  <c r="J138" i="1"/>
  <c r="J130" i="1"/>
  <c r="J151" i="1"/>
  <c r="J140" i="1"/>
  <c r="J132" i="1"/>
  <c r="J8" i="1"/>
  <c r="J66" i="1"/>
  <c r="J57" i="1"/>
  <c r="J49" i="1"/>
  <c r="J36" i="1"/>
  <c r="J27" i="1"/>
  <c r="J19" i="1"/>
  <c r="J10" i="1"/>
  <c r="J108" i="1"/>
  <c r="J82" i="1"/>
  <c r="J74" i="1"/>
  <c r="J64" i="1"/>
  <c r="J55" i="1"/>
  <c r="J47" i="1"/>
  <c r="J38" i="1"/>
  <c r="J25" i="1"/>
  <c r="J12" i="1"/>
  <c r="J110" i="1"/>
  <c r="J102" i="1"/>
  <c r="J80" i="1"/>
  <c r="J9" i="1"/>
  <c r="J123" i="1"/>
  <c r="J73" i="1"/>
  <c r="J34" i="1"/>
  <c r="J3" i="1"/>
  <c r="J221" i="1"/>
  <c r="J217" i="1"/>
  <c r="J212" i="1"/>
  <c r="J208" i="1"/>
  <c r="J204" i="1"/>
  <c r="J199" i="1"/>
  <c r="J195" i="1"/>
  <c r="J191" i="1"/>
  <c r="J187" i="1"/>
  <c r="J182" i="1"/>
  <c r="J178" i="1"/>
  <c r="J174" i="1"/>
  <c r="J129" i="1"/>
  <c r="J87" i="1"/>
  <c r="J17" i="1"/>
  <c r="J29" i="2"/>
  <c r="J32" i="2"/>
  <c r="J34" i="2"/>
  <c r="J36" i="2"/>
  <c r="J38" i="2"/>
  <c r="J31" i="2"/>
  <c r="J33" i="2"/>
  <c r="J35" i="2"/>
  <c r="J37" i="2"/>
  <c r="J10" i="2"/>
  <c r="J8" i="2"/>
  <c r="J5" i="2"/>
  <c r="J17" i="2"/>
  <c r="J27" i="2"/>
  <c r="J23" i="2"/>
  <c r="J83" i="2"/>
  <c r="J79" i="2"/>
  <c r="J9" i="2"/>
  <c r="J13" i="2"/>
  <c r="J16" i="2"/>
  <c r="J20" i="2"/>
  <c r="J26" i="2"/>
  <c r="J22" i="2"/>
  <c r="J80" i="2"/>
  <c r="J6" i="2"/>
  <c r="J4" i="2"/>
  <c r="J19" i="2"/>
  <c r="J15" i="2"/>
  <c r="J25" i="2"/>
  <c r="J81" i="2"/>
  <c r="J77" i="2"/>
  <c r="J7" i="2"/>
  <c r="J11" i="2"/>
  <c r="J14" i="2"/>
  <c r="J18" i="2"/>
  <c r="J24" i="2"/>
  <c r="J28" i="2"/>
  <c r="J82" i="2"/>
  <c r="J78" i="2"/>
  <c r="J76" i="2"/>
</calcChain>
</file>

<file path=xl/comments1.xml><?xml version="1.0" encoding="utf-8"?>
<comments xmlns="http://schemas.openxmlformats.org/spreadsheetml/2006/main">
  <authors>
    <author>Simon Goode</author>
  </authors>
  <commentList>
    <comment ref="H1" authorId="0" shapeId="0">
      <text>
        <r>
          <rPr>
            <b/>
            <sz val="8"/>
            <color indexed="81"/>
            <rFont val="Tahoma"/>
            <family val="2"/>
          </rPr>
          <t>Simon Goode:</t>
        </r>
        <r>
          <rPr>
            <sz val="8"/>
            <color indexed="81"/>
            <rFont val="Tahoma"/>
            <family val="2"/>
          </rPr>
          <t xml:space="preserve">
This is the individual actual times
</t>
        </r>
      </text>
    </comment>
    <comment ref="I1" authorId="0" shapeId="0">
      <text>
        <r>
          <rPr>
            <b/>
            <sz val="8"/>
            <color indexed="81"/>
            <rFont val="Tahoma"/>
            <family val="2"/>
          </rPr>
          <t>Simon Goode:</t>
        </r>
        <r>
          <rPr>
            <sz val="8"/>
            <color indexed="81"/>
            <rFont val="Tahoma"/>
            <family val="2"/>
          </rPr>
          <t xml:space="preserve">
This is the individual actual times
</t>
        </r>
      </text>
    </comment>
  </commentList>
</comments>
</file>

<file path=xl/comments2.xml><?xml version="1.0" encoding="utf-8"?>
<comments xmlns="http://schemas.openxmlformats.org/spreadsheetml/2006/main">
  <authors>
    <author>Simon Goode</author>
  </authors>
  <commentList>
    <comment ref="H1" authorId="0" shapeId="0">
      <text>
        <r>
          <rPr>
            <b/>
            <sz val="8"/>
            <color indexed="81"/>
            <rFont val="Tahoma"/>
            <family val="2"/>
          </rPr>
          <t>Simon Goode:</t>
        </r>
        <r>
          <rPr>
            <sz val="8"/>
            <color indexed="81"/>
            <rFont val="Tahoma"/>
            <family val="2"/>
          </rPr>
          <t xml:space="preserve">
This is the individual actual times
</t>
        </r>
      </text>
    </comment>
    <comment ref="I1" authorId="0" shapeId="0">
      <text>
        <r>
          <rPr>
            <b/>
            <sz val="8"/>
            <color indexed="81"/>
            <rFont val="Tahoma"/>
            <family val="2"/>
          </rPr>
          <t>Simon Goode:</t>
        </r>
        <r>
          <rPr>
            <sz val="8"/>
            <color indexed="81"/>
            <rFont val="Tahoma"/>
            <family val="2"/>
          </rPr>
          <t xml:space="preserve">
This is the individual actual times
</t>
        </r>
      </text>
    </comment>
  </commentList>
</comments>
</file>

<file path=xl/comments3.xml><?xml version="1.0" encoding="utf-8"?>
<comments xmlns="http://schemas.openxmlformats.org/spreadsheetml/2006/main">
  <authors>
    <author>Simon Goode</author>
  </authors>
  <commentList>
    <comment ref="H1" authorId="0" shapeId="0">
      <text>
        <r>
          <rPr>
            <b/>
            <sz val="8"/>
            <color indexed="81"/>
            <rFont val="Tahoma"/>
            <family val="2"/>
          </rPr>
          <t>Simon Goode:</t>
        </r>
        <r>
          <rPr>
            <sz val="8"/>
            <color indexed="81"/>
            <rFont val="Tahoma"/>
            <family val="2"/>
          </rPr>
          <t xml:space="preserve">
This is the individual actual times
</t>
        </r>
      </text>
    </comment>
    <comment ref="I1" authorId="0" shapeId="0">
      <text>
        <r>
          <rPr>
            <b/>
            <sz val="8"/>
            <color indexed="81"/>
            <rFont val="Tahoma"/>
            <family val="2"/>
          </rPr>
          <t>Simon Goode:</t>
        </r>
        <r>
          <rPr>
            <sz val="8"/>
            <color indexed="81"/>
            <rFont val="Tahoma"/>
            <family val="2"/>
          </rPr>
          <t xml:space="preserve">
This is the individual actual times
</t>
        </r>
      </text>
    </comment>
  </commentList>
</comments>
</file>

<file path=xl/comments4.xml><?xml version="1.0" encoding="utf-8"?>
<comments xmlns="http://schemas.openxmlformats.org/spreadsheetml/2006/main">
  <authors>
    <author>Simon Goode</author>
  </authors>
  <commentList>
    <comment ref="H1" authorId="0" shapeId="0">
      <text>
        <r>
          <rPr>
            <b/>
            <sz val="8"/>
            <color indexed="81"/>
            <rFont val="Tahoma"/>
            <family val="2"/>
          </rPr>
          <t>Simon Goode:</t>
        </r>
        <r>
          <rPr>
            <sz val="8"/>
            <color indexed="81"/>
            <rFont val="Tahoma"/>
            <family val="2"/>
          </rPr>
          <t xml:space="preserve">
This is the individual actual times
</t>
        </r>
      </text>
    </comment>
    <comment ref="I1" authorId="0" shapeId="0">
      <text>
        <r>
          <rPr>
            <b/>
            <sz val="8"/>
            <color indexed="81"/>
            <rFont val="Tahoma"/>
            <family val="2"/>
          </rPr>
          <t>Simon Goode:</t>
        </r>
        <r>
          <rPr>
            <sz val="8"/>
            <color indexed="81"/>
            <rFont val="Tahoma"/>
            <family val="2"/>
          </rPr>
          <t xml:space="preserve">
This is the individual actual times
</t>
        </r>
      </text>
    </comment>
    <comment ref="U1" authorId="0" shapeId="0">
      <text>
        <r>
          <rPr>
            <b/>
            <sz val="8"/>
            <color indexed="81"/>
            <rFont val="Tahoma"/>
            <family val="2"/>
          </rPr>
          <t>Simon Goode:</t>
        </r>
        <r>
          <rPr>
            <sz val="8"/>
            <color indexed="81"/>
            <rFont val="Tahoma"/>
            <family val="2"/>
          </rPr>
          <t xml:space="preserve">
This is the individual actual times
</t>
        </r>
      </text>
    </comment>
    <comment ref="V1" authorId="0" shapeId="0">
      <text>
        <r>
          <rPr>
            <b/>
            <sz val="8"/>
            <color indexed="81"/>
            <rFont val="Tahoma"/>
            <family val="2"/>
          </rPr>
          <t>Simon Goode:</t>
        </r>
        <r>
          <rPr>
            <sz val="8"/>
            <color indexed="81"/>
            <rFont val="Tahoma"/>
            <family val="2"/>
          </rPr>
          <t xml:space="preserve">
This is the individual actual times
</t>
        </r>
      </text>
    </comment>
  </commentList>
</comments>
</file>

<file path=xl/sharedStrings.xml><?xml version="1.0" encoding="utf-8"?>
<sst xmlns="http://schemas.openxmlformats.org/spreadsheetml/2006/main" count="867" uniqueCount="377">
  <si>
    <t>Grade</t>
  </si>
  <si>
    <t>Cummulative Minutes</t>
  </si>
  <si>
    <t>Cummulative Seconds</t>
  </si>
  <si>
    <t>CUMULATIVE TEAM TIME</t>
  </si>
  <si>
    <t>Team</t>
  </si>
  <si>
    <t>Lap</t>
  </si>
  <si>
    <t>SM</t>
  </si>
  <si>
    <t>LAP TIME</t>
  </si>
  <si>
    <t>Lap Ranking</t>
  </si>
  <si>
    <t xml:space="preserve">Club </t>
  </si>
  <si>
    <t>JG</t>
  </si>
  <si>
    <t>JB</t>
  </si>
  <si>
    <t>Start Time</t>
  </si>
  <si>
    <t>Nick Pannett</t>
  </si>
  <si>
    <t>Mark Topliss</t>
  </si>
  <si>
    <t>Diego Moreno</t>
  </si>
  <si>
    <t>Jason Steyn-Ross</t>
  </si>
  <si>
    <t>JM</t>
  </si>
  <si>
    <t>University</t>
  </si>
  <si>
    <t>Sam Duncan</t>
  </si>
  <si>
    <t>Jacob Holmes</t>
  </si>
  <si>
    <t>James Uhlenberg</t>
  </si>
  <si>
    <t>RESET RANKING FOR EACH GRADE</t>
  </si>
  <si>
    <t>James Wharton</t>
  </si>
  <si>
    <t>Theo Quax</t>
  </si>
  <si>
    <t>Lynndale</t>
  </si>
  <si>
    <t>Rudy Baptist</t>
  </si>
  <si>
    <t>Glen Eden</t>
  </si>
  <si>
    <t>Andy Mai</t>
  </si>
  <si>
    <t>James Mawson</t>
  </si>
  <si>
    <t>Simon Yarrow</t>
  </si>
  <si>
    <t>Chris Robb</t>
  </si>
  <si>
    <t>Malcolm Chamberlin</t>
  </si>
  <si>
    <t>Jamie Halla</t>
  </si>
  <si>
    <t>Richard Conyngham</t>
  </si>
  <si>
    <t>John Paynter</t>
  </si>
  <si>
    <t>Peter Willmott</t>
  </si>
  <si>
    <t>Lee Whiley</t>
  </si>
  <si>
    <t>Robin Shaw</t>
  </si>
  <si>
    <t>SW</t>
  </si>
  <si>
    <t>Freina Sands</t>
  </si>
  <si>
    <t>RECORD START TIME FOR EACH TEAM</t>
  </si>
  <si>
    <t>MW</t>
  </si>
  <si>
    <t>YMCA</t>
  </si>
  <si>
    <t>Composite</t>
  </si>
  <si>
    <t>David Lear</t>
  </si>
  <si>
    <t>Andrew Cave</t>
  </si>
  <si>
    <t>Walks</t>
  </si>
  <si>
    <t>David Barber</t>
  </si>
  <si>
    <t>Shirley Barber</t>
  </si>
  <si>
    <t>Ella Whitcombe</t>
  </si>
  <si>
    <t>Luka Cedric</t>
  </si>
  <si>
    <t>Kimberley May</t>
  </si>
  <si>
    <t>Joanna Poland</t>
  </si>
  <si>
    <t>Abigail Edwards</t>
  </si>
  <si>
    <t>Arlo Farquhar</t>
  </si>
  <si>
    <t>Ruby Farquhar</t>
  </si>
  <si>
    <t>Peyton Leigh</t>
  </si>
  <si>
    <t>Lily West</t>
  </si>
  <si>
    <t>Eryn Westlake</t>
  </si>
  <si>
    <t>Isla Westlake</t>
  </si>
  <si>
    <t>Kate Borton</t>
  </si>
  <si>
    <t>Maksis Maulvurfs</t>
  </si>
  <si>
    <t>Jack Whitcombe</t>
  </si>
  <si>
    <t>Carlos Campen</t>
  </si>
  <si>
    <t>Matthew Haigh</t>
  </si>
  <si>
    <t>Vihi Makaola</t>
  </si>
  <si>
    <t>Regan Yang</t>
  </si>
  <si>
    <t>Daniel Wackrow</t>
  </si>
  <si>
    <t>Kira Lee</t>
  </si>
  <si>
    <t>Roxanne Korck</t>
  </si>
  <si>
    <t>George Mawson</t>
  </si>
  <si>
    <t>Sam Roberts</t>
  </si>
  <si>
    <t>Henry Mawson</t>
  </si>
  <si>
    <t>Kevin Wensor</t>
  </si>
  <si>
    <t>Papakura</t>
  </si>
  <si>
    <t>Amelia de Lautour</t>
  </si>
  <si>
    <t>Jack Foster</t>
  </si>
  <si>
    <t>Jahko Tohaia</t>
  </si>
  <si>
    <t>Matthew Miya Smith</t>
  </si>
  <si>
    <t>Nathan Sands</t>
  </si>
  <si>
    <t>Andrew Matthews</t>
  </si>
  <si>
    <t>Sebastian Wharton</t>
  </si>
  <si>
    <t>Joe Shiozawa</t>
  </si>
  <si>
    <t>Zane Powell</t>
  </si>
  <si>
    <t>Dion Wallwork</t>
  </si>
  <si>
    <t>Josh Hughes</t>
  </si>
  <si>
    <t>Ronan Codyre</t>
  </si>
  <si>
    <t>Ryan Mayer</t>
  </si>
  <si>
    <t>James Trathen</t>
  </si>
  <si>
    <t>Kyle Hughes</t>
  </si>
  <si>
    <t>Vinnie Wallwork</t>
  </si>
  <si>
    <t>Kyle Low</t>
  </si>
  <si>
    <t>Antonie Smal</t>
  </si>
  <si>
    <t>Theo Morse</t>
  </si>
  <si>
    <t>Harry Borton</t>
  </si>
  <si>
    <t>Massey</t>
  </si>
  <si>
    <t>Bree Souster</t>
  </si>
  <si>
    <t>Ben Marriott</t>
  </si>
  <si>
    <t>RWA</t>
  </si>
  <si>
    <t>Marrlyn O'Hara</t>
  </si>
  <si>
    <t>David Sim</t>
  </si>
  <si>
    <t>Lyndon Hohaia</t>
  </si>
  <si>
    <t>Kathryn Hohaia</t>
  </si>
  <si>
    <t>Colin Watts</t>
  </si>
  <si>
    <t>Chantal Greyling</t>
  </si>
  <si>
    <t>Rodney Thorne</t>
  </si>
  <si>
    <t>Sian Dawson</t>
  </si>
  <si>
    <t>Al Monro</t>
  </si>
  <si>
    <t>University 1</t>
  </si>
  <si>
    <t>Stephen Duxfield</t>
  </si>
  <si>
    <t>Graham Macky</t>
  </si>
  <si>
    <t>Bryan Bates</t>
  </si>
  <si>
    <t>Jaime Rodger</t>
  </si>
  <si>
    <t>Sophie Atkinson</t>
  </si>
  <si>
    <t>Papakura Red</t>
  </si>
  <si>
    <t>Naomi McRae</t>
  </si>
  <si>
    <t>Claire Fox</t>
  </si>
  <si>
    <t>Chelsea Nicholas</t>
  </si>
  <si>
    <t>AC</t>
  </si>
  <si>
    <t>Papakura Black</t>
  </si>
  <si>
    <t>Rebecca Rumble</t>
  </si>
  <si>
    <t>Lisa Bulle</t>
  </si>
  <si>
    <t>Rona Varney</t>
  </si>
  <si>
    <t>Oratia</t>
  </si>
  <si>
    <t>Sarah Poland</t>
  </si>
  <si>
    <t>Sarah Knowles</t>
  </si>
  <si>
    <t>Natasha Wade</t>
  </si>
  <si>
    <t>University 2</t>
  </si>
  <si>
    <t>Keith Procter</t>
  </si>
  <si>
    <t>Pakuranga Oldies</t>
  </si>
  <si>
    <t>Errol Flynn</t>
  </si>
  <si>
    <t>Paul Taylor</t>
  </si>
  <si>
    <t>Richard Thomson</t>
  </si>
  <si>
    <t>University 3</t>
  </si>
  <si>
    <t>Gareth Jess</t>
  </si>
  <si>
    <t xml:space="preserve">University </t>
  </si>
  <si>
    <t>Pakuranga Red</t>
  </si>
  <si>
    <t>Tom Osborne</t>
  </si>
  <si>
    <t>Nick Rennie</t>
  </si>
  <si>
    <t>Peter Wheeler</t>
  </si>
  <si>
    <t>Pakuranga Blue</t>
  </si>
  <si>
    <t>Paul Crowhurst</t>
  </si>
  <si>
    <t>Jonny McKee</t>
  </si>
  <si>
    <t>Jonas Espedal</t>
  </si>
  <si>
    <t>Alexi Petrie</t>
  </si>
  <si>
    <t>Wesley A</t>
  </si>
  <si>
    <t>Adam Gallagher</t>
  </si>
  <si>
    <t>Michael Dawson</t>
  </si>
  <si>
    <t>Pasindu Mudunnayaku</t>
  </si>
  <si>
    <t>Pakuranga White</t>
  </si>
  <si>
    <t>Issac Manuel</t>
  </si>
  <si>
    <t>Liam Walsh</t>
  </si>
  <si>
    <t>Dion Peters</t>
  </si>
  <si>
    <t>Tony Warren</t>
  </si>
  <si>
    <t>Jonathan Dixon</t>
  </si>
  <si>
    <t>Andy Harper</t>
  </si>
  <si>
    <t>Pakuranga Yellow</t>
  </si>
  <si>
    <t>Geoff Rickerby</t>
  </si>
  <si>
    <t>Adrian Edge</t>
  </si>
  <si>
    <t>Craig Haslip</t>
  </si>
  <si>
    <t>Tony Hartnett</t>
  </si>
  <si>
    <t>Jason Hewitt</t>
  </si>
  <si>
    <t>MM40</t>
  </si>
  <si>
    <t>Owairaka</t>
  </si>
  <si>
    <t>Sam Corbett</t>
  </si>
  <si>
    <t>Tim Morrison</t>
  </si>
  <si>
    <t>Daniel Coates</t>
  </si>
  <si>
    <t>Nick Moore</t>
  </si>
  <si>
    <t>ACA Silver</t>
  </si>
  <si>
    <t>Jason Seymour</t>
  </si>
  <si>
    <t>MM50</t>
  </si>
  <si>
    <t>ACA Blue</t>
  </si>
  <si>
    <t>Alastair Pragnell</t>
  </si>
  <si>
    <t>Brent Whitcombe</t>
  </si>
  <si>
    <t>Gavin Hipkins</t>
  </si>
  <si>
    <t>JP</t>
  </si>
  <si>
    <t>Richard Lake</t>
  </si>
  <si>
    <t>Rob Foster</t>
  </si>
  <si>
    <t>Ken Hare</t>
  </si>
  <si>
    <t>Glen McLuckie</t>
  </si>
  <si>
    <t>Pakuranga Black</t>
  </si>
  <si>
    <t>Flynn Palmer</t>
  </si>
  <si>
    <t>Ryan Church</t>
  </si>
  <si>
    <t>Andrew Catley</t>
  </si>
  <si>
    <t>Matt Manning</t>
  </si>
  <si>
    <t>George Cory Wright</t>
  </si>
  <si>
    <t>ACA Orange</t>
  </si>
  <si>
    <t>ACA Gold</t>
  </si>
  <si>
    <t>James Robertson</t>
  </si>
  <si>
    <t>Charlie Knox</t>
  </si>
  <si>
    <t>James Harding</t>
  </si>
  <si>
    <t>Matida Nyamazana</t>
  </si>
  <si>
    <t>Pakuranga Purple</t>
  </si>
  <si>
    <t>Jake Helawell</t>
  </si>
  <si>
    <t>No result</t>
  </si>
  <si>
    <t>Matthew Bradbury</t>
  </si>
  <si>
    <t>Oscar Cowley-Andrea</t>
  </si>
  <si>
    <t>Matthew Wynn</t>
  </si>
  <si>
    <t>Sophie Robb</t>
  </si>
  <si>
    <t>Juliana Vos</t>
  </si>
  <si>
    <t>Samatha Korck</t>
  </si>
  <si>
    <t>Zoe Coulpan</t>
  </si>
  <si>
    <t>Amani Farry</t>
  </si>
  <si>
    <t>Dorothy Anderson</t>
  </si>
  <si>
    <t>Francesca Wright</t>
  </si>
  <si>
    <t>Grace Meredith</t>
  </si>
  <si>
    <t>Isabella Haigh</t>
  </si>
  <si>
    <t>Maya Looms</t>
  </si>
  <si>
    <t>Ysmene Ostik-Smith</t>
  </si>
  <si>
    <t>Claudia Moller</t>
  </si>
  <si>
    <t>Tess Souster</t>
  </si>
  <si>
    <t>Celma Donadeu</t>
  </si>
  <si>
    <t>Harmony Naeata</t>
  </si>
  <si>
    <t>Lucy Todd</t>
  </si>
  <si>
    <t>Lauren Hamilton</t>
  </si>
  <si>
    <t>Rebecca Kirk</t>
  </si>
  <si>
    <t>Caitlin Richardson</t>
  </si>
  <si>
    <t>Eowyn Dawson</t>
  </si>
  <si>
    <t>Tilly Dawson</t>
  </si>
  <si>
    <t>Hayley Wade</t>
  </si>
  <si>
    <t>Abi Whitehouse</t>
  </si>
  <si>
    <t>Claire Findlay</t>
  </si>
  <si>
    <t>Ana Pirini</t>
  </si>
  <si>
    <t>Annelia Collins</t>
  </si>
  <si>
    <t>Fleur Findlay</t>
  </si>
  <si>
    <t>Denika Clooney</t>
  </si>
  <si>
    <t>Siobhan Balle</t>
  </si>
  <si>
    <t>Bronwyn Mitchell</t>
  </si>
  <si>
    <t>Maia Lythe</t>
  </si>
  <si>
    <t>Hazel Cook</t>
  </si>
  <si>
    <t>Amelie Dodds</t>
  </si>
  <si>
    <t>ACA Yellow</t>
  </si>
  <si>
    <t>ACA Black</t>
  </si>
  <si>
    <t>Scarlett Rob</t>
  </si>
  <si>
    <t>Hamish Bolland</t>
  </si>
  <si>
    <t>Coen Anderson</t>
  </si>
  <si>
    <t>Glen Eden Blue</t>
  </si>
  <si>
    <t>Lawson Maric</t>
  </si>
  <si>
    <t>Mike Prince</t>
  </si>
  <si>
    <t>Glen Eden Green</t>
  </si>
  <si>
    <t>Cohen Hewitt</t>
  </si>
  <si>
    <t>Jethro Stephenson</t>
  </si>
  <si>
    <t>Glen Eden Yellow</t>
  </si>
  <si>
    <t>Jacob Hewitt</t>
  </si>
  <si>
    <t>Glen Eden Orange</t>
  </si>
  <si>
    <t>Scarlett Gwin</t>
  </si>
  <si>
    <t>Louie Cotter</t>
  </si>
  <si>
    <t>Lynndale 11</t>
  </si>
  <si>
    <t>Zack Casford</t>
  </si>
  <si>
    <t>Connor Casford</t>
  </si>
  <si>
    <t>Lynndale 12</t>
  </si>
  <si>
    <t>Daniel Bradley</t>
  </si>
  <si>
    <t>Kadin Taylor</t>
  </si>
  <si>
    <t>Lynndale 13</t>
  </si>
  <si>
    <t>Oliver Edmonds</t>
  </si>
  <si>
    <t>Addison Stewart</t>
  </si>
  <si>
    <t>Lynndale 14</t>
  </si>
  <si>
    <t>Nikko Kelly</t>
  </si>
  <si>
    <t>Lynndale 15</t>
  </si>
  <si>
    <t>Kona Kelly</t>
  </si>
  <si>
    <t>Wane Makaola</t>
  </si>
  <si>
    <t>Lynndale 16</t>
  </si>
  <si>
    <t>Teara Lee</t>
  </si>
  <si>
    <t>Lynndale 17</t>
  </si>
  <si>
    <t>William Kirk</t>
  </si>
  <si>
    <t>Jaspar Hipkins</t>
  </si>
  <si>
    <t>Lynndale 18</t>
  </si>
  <si>
    <t>Isabella Brown</t>
  </si>
  <si>
    <t>Benji Brown</t>
  </si>
  <si>
    <t>Lynndale 19</t>
  </si>
  <si>
    <t>Alex Edmonds</t>
  </si>
  <si>
    <t>Liam Flood</t>
  </si>
  <si>
    <t>Bayden Nancarrow</t>
  </si>
  <si>
    <t>NHB 1</t>
  </si>
  <si>
    <t>Luke Farrand</t>
  </si>
  <si>
    <t>Willaim Tunghux</t>
  </si>
  <si>
    <t>NHB 2</t>
  </si>
  <si>
    <t>Martin Chamber</t>
  </si>
  <si>
    <t>Nathan Borton</t>
  </si>
  <si>
    <t>NHB 3</t>
  </si>
  <si>
    <t>Samuel Ostik-Smith</t>
  </si>
  <si>
    <t>Xavier Curteau-Laing</t>
  </si>
  <si>
    <t>NHB 4</t>
  </si>
  <si>
    <t>Alani Morse</t>
  </si>
  <si>
    <t>Oratia Blue</t>
  </si>
  <si>
    <t>Henry Greaves</t>
  </si>
  <si>
    <t>Jack Snedden</t>
  </si>
  <si>
    <t>Sam Williams</t>
  </si>
  <si>
    <t>Oratia Green</t>
  </si>
  <si>
    <t>James Webb</t>
  </si>
  <si>
    <t>Oratia Yellow</t>
  </si>
  <si>
    <t>Ryan Flood</t>
  </si>
  <si>
    <t>Pakuranga 1</t>
  </si>
  <si>
    <t>Kilani Hokianga</t>
  </si>
  <si>
    <t>Pakuranga 2</t>
  </si>
  <si>
    <t>Angus Monro</t>
  </si>
  <si>
    <t>Josh Brown</t>
  </si>
  <si>
    <t>Pakuranga 3</t>
  </si>
  <si>
    <t>Logan Marshall</t>
  </si>
  <si>
    <t>Pakuranga 4</t>
  </si>
  <si>
    <t>Oscar Munro</t>
  </si>
  <si>
    <t>Pakuranga 5</t>
  </si>
  <si>
    <t>Liam McKenzie</t>
  </si>
  <si>
    <t>Pakuranga 6</t>
  </si>
  <si>
    <t>Flynn Verner</t>
  </si>
  <si>
    <t>Jai Pirini</t>
  </si>
  <si>
    <t>Finn Harrison</t>
  </si>
  <si>
    <t>Pakuranga 7</t>
  </si>
  <si>
    <t>Eli Hohneck</t>
  </si>
  <si>
    <t>Pakuranga 8</t>
  </si>
  <si>
    <t>Connor J?</t>
  </si>
  <si>
    <t>Jordan F?</t>
  </si>
  <si>
    <t>Richie T?</t>
  </si>
  <si>
    <t>Ethan Dissmeyer</t>
  </si>
  <si>
    <t>Brayden Dissmeyer</t>
  </si>
  <si>
    <t>Fergus Foster</t>
  </si>
  <si>
    <t>Katie Dunn</t>
  </si>
  <si>
    <t>Bill Axon</t>
  </si>
  <si>
    <t>Rhys Dawson</t>
  </si>
  <si>
    <t>Harry Anderson</t>
  </si>
  <si>
    <t>Dominic Woodhouse</t>
  </si>
  <si>
    <t>No Result</t>
  </si>
  <si>
    <t>Lynndale 8</t>
  </si>
  <si>
    <t>ACA Purple</t>
  </si>
  <si>
    <t>Lynndale 4</t>
  </si>
  <si>
    <t>ACA Pink</t>
  </si>
  <si>
    <t>Lynndale 7</t>
  </si>
  <si>
    <t>Lynndale 1</t>
  </si>
  <si>
    <t>Fleur Stone</t>
  </si>
  <si>
    <t>Caroline Wakrow</t>
  </si>
  <si>
    <t>Lynndale 2</t>
  </si>
  <si>
    <t>Madison Earley</t>
  </si>
  <si>
    <t>Lynndale 6</t>
  </si>
  <si>
    <t>Nethaya Perera</t>
  </si>
  <si>
    <t>Thewannya Perera</t>
  </si>
  <si>
    <t>Lynndale 5</t>
  </si>
  <si>
    <t>Molly Mongston</t>
  </si>
  <si>
    <t>Harriet Edmonds</t>
  </si>
  <si>
    <t>Lynndale 3</t>
  </si>
  <si>
    <t>Sophie Lockton</t>
  </si>
  <si>
    <t>Sofia Maulvurfs</t>
  </si>
  <si>
    <t>Oratia Black</t>
  </si>
  <si>
    <t>Oratia Red</t>
  </si>
  <si>
    <t>Pakuranga 10</t>
  </si>
  <si>
    <t>Pakuranga 11</t>
  </si>
  <si>
    <t>Glen Eden Red</t>
  </si>
  <si>
    <t>Glen Eden Pink</t>
  </si>
  <si>
    <t>Liv Hayson</t>
  </si>
  <si>
    <t>Connor Mongston</t>
  </si>
  <si>
    <t>Dheeray Nimmakayala</t>
  </si>
  <si>
    <t>Kahurangi Lee</t>
  </si>
  <si>
    <t>Nykolias Cedric</t>
  </si>
  <si>
    <t>Aeonie Ostik-Smith</t>
  </si>
  <si>
    <t>Alex de Lautour</t>
  </si>
  <si>
    <t>Placing</t>
  </si>
  <si>
    <t>1st</t>
  </si>
  <si>
    <t>2nd</t>
  </si>
  <si>
    <t>3rd</t>
  </si>
  <si>
    <t>MM60</t>
  </si>
  <si>
    <t>1st MM40</t>
  </si>
  <si>
    <t>1st SM</t>
  </si>
  <si>
    <t>2nd SM</t>
  </si>
  <si>
    <t>3rd SM</t>
  </si>
  <si>
    <t>3rd MM40</t>
  </si>
  <si>
    <t>2nd MM40</t>
  </si>
  <si>
    <t>2nd MM50</t>
  </si>
  <si>
    <t>1st MM50</t>
  </si>
  <si>
    <t>1st JM</t>
  </si>
  <si>
    <t>2nd JM</t>
  </si>
  <si>
    <t>3rd JM</t>
  </si>
  <si>
    <t>1st U15G</t>
  </si>
  <si>
    <t>2nd U15G</t>
  </si>
  <si>
    <t>3rd U15G</t>
  </si>
  <si>
    <t>1st U15B</t>
  </si>
  <si>
    <t>2nd U15B</t>
  </si>
  <si>
    <t>3rd U15B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</si>
</sst>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indexed="10"/>
      <name val="Arial"/>
      <family val="2"/>
    </font>
    <font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2" borderId="0" xfId="0" applyFill="1" applyBorder="1" applyAlignment="1"/>
    <xf numFmtId="0" fontId="1" fillId="2" borderId="0" xfId="0" applyFont="1" applyFill="1" applyBorder="1" applyAlignment="1">
      <alignment horizontal="center" textRotation="90" wrapText="1"/>
    </xf>
    <xf numFmtId="0" fontId="1" fillId="2" borderId="0" xfId="0" applyFont="1" applyFill="1" applyBorder="1" applyAlignment="1">
      <alignment horizontal="center" textRotation="90"/>
    </xf>
    <xf numFmtId="21" fontId="2" fillId="3" borderId="0" xfId="0" applyNumberFormat="1" applyFont="1" applyFill="1" applyBorder="1" applyAlignment="1">
      <alignment horizontal="center" textRotation="90" wrapText="1"/>
    </xf>
    <xf numFmtId="0" fontId="0" fillId="0" borderId="0" xfId="0" applyFill="1" applyBorder="1" applyAlignment="1"/>
    <xf numFmtId="0" fontId="1" fillId="0" borderId="0" xfId="0" applyFont="1" applyFill="1" applyBorder="1" applyAlignment="1">
      <alignment horizontal="center" textRotation="90" wrapText="1"/>
    </xf>
    <xf numFmtId="0" fontId="1" fillId="0" borderId="0" xfId="0" applyFont="1" applyFill="1" applyBorder="1" applyAlignment="1">
      <alignment horizontal="center" vertical="center"/>
    </xf>
    <xf numFmtId="21" fontId="2" fillId="0" borderId="0" xfId="0" applyNumberFormat="1" applyFont="1" applyFill="1" applyBorder="1" applyAlignment="1">
      <alignment horizontal="center" textRotation="90" wrapText="1"/>
    </xf>
    <xf numFmtId="0" fontId="0" fillId="0" borderId="0" xfId="0" applyFill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/>
    <xf numFmtId="21" fontId="2" fillId="0" borderId="0" xfId="0" applyNumberFormat="1" applyFont="1" applyBorder="1" applyAlignment="1">
      <alignment horizontal="center"/>
    </xf>
    <xf numFmtId="21" fontId="0" fillId="0" borderId="0" xfId="0" applyNumberFormat="1"/>
    <xf numFmtId="0" fontId="2" fillId="0" borderId="0" xfId="0" applyFont="1" applyBorder="1" applyAlignment="1">
      <alignment horizontal="center"/>
    </xf>
    <xf numFmtId="0" fontId="0" fillId="0" borderId="0" xfId="0" applyBorder="1" applyAlignment="1"/>
    <xf numFmtId="21" fontId="2" fillId="0" borderId="0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3" fillId="0" borderId="0" xfId="0" applyFont="1" applyBorder="1" applyAlignment="1">
      <alignment horizontal="center"/>
    </xf>
    <xf numFmtId="21" fontId="0" fillId="0" borderId="0" xfId="0" applyNumberFormat="1" applyAlignment="1">
      <alignment horizontal="center"/>
    </xf>
    <xf numFmtId="0" fontId="1" fillId="2" borderId="0" xfId="0" applyFont="1" applyFill="1" applyBorder="1" applyAlignment="1">
      <alignment horizontal="left" textRotation="90" wrapText="1"/>
    </xf>
    <xf numFmtId="0" fontId="1" fillId="0" borderId="0" xfId="0" applyFont="1" applyFill="1" applyBorder="1" applyAlignment="1">
      <alignment horizontal="left" textRotation="90" wrapText="1"/>
    </xf>
    <xf numFmtId="0" fontId="3" fillId="0" borderId="0" xfId="0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0" fontId="3" fillId="0" borderId="0" xfId="0" applyFont="1" applyFill="1" applyBorder="1" applyAlignment="1">
      <alignment horizontal="right"/>
    </xf>
    <xf numFmtId="0" fontId="6" fillId="0" borderId="0" xfId="0" applyFont="1" applyFill="1"/>
    <xf numFmtId="0" fontId="7" fillId="0" borderId="0" xfId="0" applyFont="1"/>
    <xf numFmtId="0" fontId="0" fillId="4" borderId="0" xfId="0" applyFill="1" applyAlignment="1">
      <alignment horizontal="center"/>
    </xf>
    <xf numFmtId="46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S345"/>
  <sheetViews>
    <sheetView workbookViewId="0">
      <selection activeCell="K207" sqref="K207"/>
    </sheetView>
  </sheetViews>
  <sheetFormatPr defaultRowHeight="15" x14ac:dyDescent="0.25"/>
  <cols>
    <col min="1" max="2" width="9.140625" style="17"/>
    <col min="3" max="3" width="22" style="17" customWidth="1"/>
    <col min="4" max="4" width="28.85546875" style="26" customWidth="1"/>
    <col min="5" max="5" width="6.28515625" style="17" customWidth="1"/>
    <col min="6" max="10" width="9.140625" style="17"/>
  </cols>
  <sheetData>
    <row r="1" spans="1:123" s="1" customFormat="1" ht="134.25" customHeight="1" x14ac:dyDescent="0.25">
      <c r="A1" s="2" t="s">
        <v>4</v>
      </c>
      <c r="B1" s="2" t="s">
        <v>0</v>
      </c>
      <c r="C1" s="3" t="s">
        <v>9</v>
      </c>
      <c r="D1" s="22"/>
      <c r="E1" s="2" t="s">
        <v>5</v>
      </c>
      <c r="F1" s="4" t="s">
        <v>1</v>
      </c>
      <c r="G1" s="4" t="s">
        <v>2</v>
      </c>
      <c r="H1" s="4" t="s">
        <v>3</v>
      </c>
      <c r="I1" s="4" t="s">
        <v>7</v>
      </c>
      <c r="J1" s="4" t="s">
        <v>8</v>
      </c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</row>
    <row r="2" spans="1:123" s="5" customFormat="1" ht="21" customHeight="1" x14ac:dyDescent="0.25">
      <c r="A2" s="18"/>
      <c r="B2" s="6"/>
      <c r="C2" s="7"/>
      <c r="D2" s="23"/>
      <c r="E2" s="6"/>
      <c r="F2" s="8"/>
      <c r="G2" s="8"/>
      <c r="H2" s="8"/>
      <c r="I2" s="8"/>
      <c r="J2" s="8"/>
      <c r="K2" s="9"/>
      <c r="L2" s="28" t="s">
        <v>22</v>
      </c>
      <c r="M2" s="9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</row>
    <row r="3" spans="1:123" s="15" customFormat="1" x14ac:dyDescent="0.25">
      <c r="A3" s="17">
        <v>287</v>
      </c>
      <c r="B3" s="10" t="s">
        <v>6</v>
      </c>
      <c r="C3" s="20" t="s">
        <v>137</v>
      </c>
      <c r="D3" s="24" t="s">
        <v>138</v>
      </c>
      <c r="E3" s="10">
        <v>1</v>
      </c>
      <c r="F3" s="17">
        <v>7</v>
      </c>
      <c r="G3" s="17">
        <v>43</v>
      </c>
      <c r="H3" s="12">
        <f t="shared" ref="H3:H15" si="0">IF(TIME(0,F3,G3)=0,"",TIME(0,F3,G3))</f>
        <v>5.3587962962962964E-3</v>
      </c>
      <c r="I3" s="21">
        <f>IF(H3="","",H3)</f>
        <v>5.3587962962962964E-3</v>
      </c>
      <c r="J3" s="14">
        <f>IF(I3="","",RANK(I3,$I$3:$I$99,1))</f>
        <v>6</v>
      </c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</row>
    <row r="4" spans="1:123" s="15" customFormat="1" x14ac:dyDescent="0.25">
      <c r="A4" s="17">
        <f>+A3</f>
        <v>287</v>
      </c>
      <c r="B4" s="10" t="str">
        <f>+B3</f>
        <v>SM</v>
      </c>
      <c r="C4" s="20" t="str">
        <f>+C3</f>
        <v>Pakuranga Red</v>
      </c>
      <c r="D4" s="24"/>
      <c r="E4" s="10">
        <v>2</v>
      </c>
      <c r="F4" s="17">
        <v>15</v>
      </c>
      <c r="G4" s="17">
        <v>45</v>
      </c>
      <c r="H4" s="12">
        <f t="shared" si="0"/>
        <v>1.0937500000000001E-2</v>
      </c>
      <c r="I4" s="21">
        <f>IF(H4="","",H4-H3)</f>
        <v>5.5787037037037046E-3</v>
      </c>
      <c r="J4" s="14">
        <f t="shared" ref="J4:J67" si="1">IF(I4="","",RANK(I4,$I$3:$I$99,1))</f>
        <v>16</v>
      </c>
      <c r="K4"/>
      <c r="L4" s="29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</row>
    <row r="5" spans="1:123" s="15" customFormat="1" x14ac:dyDescent="0.25">
      <c r="A5" s="17">
        <f>+A4</f>
        <v>287</v>
      </c>
      <c r="B5" s="10" t="str">
        <f t="shared" ref="B5:B15" si="2">+B4</f>
        <v>SM</v>
      </c>
      <c r="C5" s="20" t="str">
        <f t="shared" ref="C5:C15" si="3">+C4</f>
        <v>Pakuranga Red</v>
      </c>
      <c r="D5" s="24"/>
      <c r="E5" s="10">
        <v>3</v>
      </c>
      <c r="F5" s="17">
        <v>24</v>
      </c>
      <c r="G5" s="17">
        <v>3</v>
      </c>
      <c r="H5" s="12">
        <f t="shared" si="0"/>
        <v>1.6701388888888887E-2</v>
      </c>
      <c r="I5" s="21">
        <f>IF(H5="","",H5-H4)</f>
        <v>5.7638888888888861E-3</v>
      </c>
      <c r="J5" s="14">
        <f t="shared" si="1"/>
        <v>24</v>
      </c>
      <c r="K5"/>
      <c r="L5" s="29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</row>
    <row r="6" spans="1:123" s="15" customFormat="1" x14ac:dyDescent="0.25">
      <c r="A6" s="17">
        <f>+A5</f>
        <v>287</v>
      </c>
      <c r="B6" s="10" t="str">
        <f t="shared" si="2"/>
        <v>SM</v>
      </c>
      <c r="C6" s="20" t="str">
        <f t="shared" si="3"/>
        <v>Pakuranga Red</v>
      </c>
      <c r="D6" s="25" t="s">
        <v>139</v>
      </c>
      <c r="E6" s="10">
        <v>4</v>
      </c>
      <c r="F6" s="17">
        <v>31</v>
      </c>
      <c r="G6" s="17">
        <v>20</v>
      </c>
      <c r="H6" s="12">
        <f t="shared" si="0"/>
        <v>2.1759259259259259E-2</v>
      </c>
      <c r="I6" s="21">
        <f>IF(H6="","",H6-H5)</f>
        <v>5.0578703703703723E-3</v>
      </c>
      <c r="J6" s="14">
        <f t="shared" si="1"/>
        <v>1</v>
      </c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</row>
    <row r="7" spans="1:123" s="15" customFormat="1" x14ac:dyDescent="0.25">
      <c r="A7" s="17">
        <f>+A6</f>
        <v>287</v>
      </c>
      <c r="B7" s="10" t="str">
        <f t="shared" si="2"/>
        <v>SM</v>
      </c>
      <c r="C7" s="20" t="str">
        <f t="shared" si="3"/>
        <v>Pakuranga Red</v>
      </c>
      <c r="D7" s="25"/>
      <c r="E7" s="10">
        <v>5</v>
      </c>
      <c r="F7" s="17">
        <v>39</v>
      </c>
      <c r="G7" s="17">
        <v>1</v>
      </c>
      <c r="H7" s="12">
        <f t="shared" si="0"/>
        <v>2.7094907407407404E-2</v>
      </c>
      <c r="I7" s="21">
        <f>IF(H7="","",H7-H6)</f>
        <v>5.3356481481481449E-3</v>
      </c>
      <c r="J7" s="14">
        <f t="shared" si="1"/>
        <v>4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</row>
    <row r="8" spans="1:123" x14ac:dyDescent="0.25">
      <c r="A8" s="17">
        <f t="shared" ref="A8:A14" si="4">+A7</f>
        <v>287</v>
      </c>
      <c r="B8" s="10" t="str">
        <f t="shared" si="2"/>
        <v>SM</v>
      </c>
      <c r="C8" s="20" t="str">
        <f t="shared" si="3"/>
        <v>Pakuranga Red</v>
      </c>
      <c r="D8" s="25"/>
      <c r="E8" s="10">
        <v>6</v>
      </c>
      <c r="F8" s="17">
        <v>46</v>
      </c>
      <c r="G8" s="17">
        <v>45</v>
      </c>
      <c r="H8" s="16">
        <f t="shared" si="0"/>
        <v>3.246527777777778E-2</v>
      </c>
      <c r="I8" s="21">
        <f t="shared" ref="I8:I15" si="5">IF(H8="","",H8-H7)</f>
        <v>5.370370370370376E-3</v>
      </c>
      <c r="J8" s="14">
        <f t="shared" si="1"/>
        <v>8</v>
      </c>
    </row>
    <row r="9" spans="1:123" x14ac:dyDescent="0.25">
      <c r="A9" s="17">
        <f t="shared" si="4"/>
        <v>287</v>
      </c>
      <c r="B9" s="10" t="str">
        <f t="shared" si="2"/>
        <v>SM</v>
      </c>
      <c r="C9" s="20" t="str">
        <f t="shared" si="3"/>
        <v>Pakuranga Red</v>
      </c>
      <c r="E9" s="10">
        <v>7</v>
      </c>
      <c r="F9" s="17">
        <v>54</v>
      </c>
      <c r="G9" s="17">
        <v>30</v>
      </c>
      <c r="H9" s="16">
        <f t="shared" si="0"/>
        <v>3.784722222222222E-2</v>
      </c>
      <c r="I9" s="21">
        <f t="shared" si="5"/>
        <v>5.3819444444444392E-3</v>
      </c>
      <c r="J9" s="14">
        <f t="shared" si="1"/>
        <v>9</v>
      </c>
      <c r="K9" t="s">
        <v>361</v>
      </c>
    </row>
    <row r="10" spans="1:123" x14ac:dyDescent="0.25">
      <c r="A10" s="17">
        <f t="shared" si="4"/>
        <v>287</v>
      </c>
      <c r="B10" s="10" t="str">
        <f t="shared" si="2"/>
        <v>SM</v>
      </c>
      <c r="C10" s="20" t="str">
        <f t="shared" si="3"/>
        <v>Pakuranga Red</v>
      </c>
      <c r="D10" s="26" t="s">
        <v>13</v>
      </c>
      <c r="E10" s="10">
        <v>8</v>
      </c>
      <c r="F10" s="17">
        <v>62</v>
      </c>
      <c r="G10" s="17">
        <v>31</v>
      </c>
      <c r="H10" s="16">
        <f t="shared" si="0"/>
        <v>4.341435185185185E-2</v>
      </c>
      <c r="I10" s="21">
        <f t="shared" si="5"/>
        <v>5.5671296296296302E-3</v>
      </c>
      <c r="J10" s="14">
        <f t="shared" si="1"/>
        <v>15</v>
      </c>
    </row>
    <row r="11" spans="1:123" x14ac:dyDescent="0.25">
      <c r="A11" s="17">
        <f t="shared" si="4"/>
        <v>287</v>
      </c>
      <c r="B11" s="10" t="str">
        <f t="shared" si="2"/>
        <v>SM</v>
      </c>
      <c r="C11" s="20" t="str">
        <f t="shared" si="3"/>
        <v>Pakuranga Red</v>
      </c>
      <c r="E11" s="10">
        <v>9</v>
      </c>
      <c r="F11" s="17">
        <v>70</v>
      </c>
      <c r="G11" s="17">
        <v>52</v>
      </c>
      <c r="H11" s="16">
        <f t="shared" si="0"/>
        <v>4.9212962962962958E-2</v>
      </c>
      <c r="I11" s="21">
        <f t="shared" si="5"/>
        <v>5.7986111111111086E-3</v>
      </c>
      <c r="J11" s="14">
        <f t="shared" si="1"/>
        <v>26</v>
      </c>
    </row>
    <row r="12" spans="1:123" x14ac:dyDescent="0.25">
      <c r="A12" s="17">
        <f t="shared" si="4"/>
        <v>287</v>
      </c>
      <c r="B12" s="10" t="str">
        <f t="shared" si="2"/>
        <v>SM</v>
      </c>
      <c r="C12" s="20" t="str">
        <f t="shared" si="3"/>
        <v>Pakuranga Red</v>
      </c>
      <c r="E12" s="10">
        <v>10</v>
      </c>
      <c r="F12" s="17">
        <v>79</v>
      </c>
      <c r="G12" s="17">
        <v>13</v>
      </c>
      <c r="H12" s="16">
        <f t="shared" si="0"/>
        <v>5.5011574074074081E-2</v>
      </c>
      <c r="I12" s="21">
        <f t="shared" si="5"/>
        <v>5.7986111111111224E-3</v>
      </c>
      <c r="J12" s="14">
        <f t="shared" si="1"/>
        <v>27</v>
      </c>
    </row>
    <row r="13" spans="1:123" x14ac:dyDescent="0.25">
      <c r="A13" s="17">
        <f t="shared" si="4"/>
        <v>287</v>
      </c>
      <c r="B13" s="10" t="str">
        <f t="shared" si="2"/>
        <v>SM</v>
      </c>
      <c r="C13" s="20" t="str">
        <f t="shared" si="3"/>
        <v>Pakuranga Red</v>
      </c>
      <c r="D13" s="26" t="s">
        <v>140</v>
      </c>
      <c r="E13" s="10">
        <v>11</v>
      </c>
      <c r="F13" s="17">
        <v>87</v>
      </c>
      <c r="G13" s="17">
        <v>18</v>
      </c>
      <c r="H13" s="16">
        <f t="shared" si="0"/>
        <v>6.0624999999999991E-2</v>
      </c>
      <c r="I13" s="21">
        <f t="shared" si="5"/>
        <v>5.6134259259259106E-3</v>
      </c>
      <c r="J13" s="14">
        <f t="shared" si="1"/>
        <v>18</v>
      </c>
    </row>
    <row r="14" spans="1:123" x14ac:dyDescent="0.25">
      <c r="A14" s="17">
        <f t="shared" si="4"/>
        <v>287</v>
      </c>
      <c r="B14" s="10" t="str">
        <f t="shared" si="2"/>
        <v>SM</v>
      </c>
      <c r="C14" s="20" t="str">
        <f t="shared" si="3"/>
        <v>Pakuranga Red</v>
      </c>
      <c r="E14" s="10">
        <v>12</v>
      </c>
      <c r="F14" s="17">
        <v>95</v>
      </c>
      <c r="G14" s="17">
        <v>31</v>
      </c>
      <c r="H14" s="16">
        <f t="shared" si="0"/>
        <v>6.6331018518518511E-2</v>
      </c>
      <c r="I14" s="21">
        <f t="shared" si="5"/>
        <v>5.70601851851852E-3</v>
      </c>
      <c r="J14" s="14">
        <f t="shared" si="1"/>
        <v>21</v>
      </c>
    </row>
    <row r="15" spans="1:123" x14ac:dyDescent="0.25">
      <c r="A15" s="17">
        <f t="shared" ref="A15" si="6">+A14</f>
        <v>287</v>
      </c>
      <c r="B15" s="10" t="str">
        <f t="shared" si="2"/>
        <v>SM</v>
      </c>
      <c r="C15" s="20" t="str">
        <f t="shared" si="3"/>
        <v>Pakuranga Red</v>
      </c>
      <c r="E15" s="10">
        <v>13</v>
      </c>
      <c r="F15" s="17">
        <v>103</v>
      </c>
      <c r="G15" s="17">
        <v>30</v>
      </c>
      <c r="H15" s="16">
        <f t="shared" si="0"/>
        <v>7.1875000000000008E-2</v>
      </c>
      <c r="I15" s="21">
        <f t="shared" si="5"/>
        <v>5.5439814814814969E-3</v>
      </c>
      <c r="J15" s="14">
        <f t="shared" si="1"/>
        <v>12</v>
      </c>
    </row>
    <row r="16" spans="1:123" x14ac:dyDescent="0.25">
      <c r="J16" s="14" t="str">
        <f t="shared" si="1"/>
        <v/>
      </c>
    </row>
    <row r="17" spans="1:11" x14ac:dyDescent="0.25">
      <c r="A17" s="17">
        <v>286</v>
      </c>
      <c r="B17" s="10" t="str">
        <f>+B15</f>
        <v>SM</v>
      </c>
      <c r="C17" s="20" t="s">
        <v>141</v>
      </c>
      <c r="D17" s="24" t="s">
        <v>142</v>
      </c>
      <c r="E17" s="10">
        <v>1</v>
      </c>
      <c r="F17" s="17">
        <v>7</v>
      </c>
      <c r="G17" s="17">
        <v>43</v>
      </c>
      <c r="H17" s="12">
        <f t="shared" ref="H17:H29" si="7">IF(TIME(0,F17,G17)=0,"",TIME(0,F17,G17))</f>
        <v>5.3587962962962964E-3</v>
      </c>
      <c r="I17" s="21">
        <f>IF(H17="","",H17)</f>
        <v>5.3587962962962964E-3</v>
      </c>
      <c r="J17" s="14">
        <f t="shared" si="1"/>
        <v>6</v>
      </c>
    </row>
    <row r="18" spans="1:11" x14ac:dyDescent="0.25">
      <c r="A18" s="17">
        <f>+A17</f>
        <v>286</v>
      </c>
      <c r="B18" s="10" t="str">
        <f>+B17</f>
        <v>SM</v>
      </c>
      <c r="C18" s="20" t="str">
        <f>+C17</f>
        <v>Pakuranga Blue</v>
      </c>
      <c r="D18" s="24"/>
      <c r="E18" s="10">
        <v>2</v>
      </c>
      <c r="F18" s="17">
        <v>15</v>
      </c>
      <c r="G18" s="17">
        <v>43</v>
      </c>
      <c r="H18" s="12">
        <f t="shared" si="7"/>
        <v>1.091435185185185E-2</v>
      </c>
      <c r="I18" s="21">
        <f>IF(H18="","",H18-H17)</f>
        <v>5.555555555555554E-3</v>
      </c>
      <c r="J18" s="14">
        <f t="shared" si="1"/>
        <v>14</v>
      </c>
    </row>
    <row r="19" spans="1:11" x14ac:dyDescent="0.25">
      <c r="A19" s="17">
        <f t="shared" ref="A19:B29" si="8">+A18</f>
        <v>286</v>
      </c>
      <c r="B19" s="10" t="str">
        <f t="shared" si="8"/>
        <v>SM</v>
      </c>
      <c r="C19" s="20" t="str">
        <f t="shared" ref="C19:C29" si="9">+C18</f>
        <v>Pakuranga Blue</v>
      </c>
      <c r="D19" s="25"/>
      <c r="E19" s="10">
        <v>3</v>
      </c>
      <c r="F19" s="17">
        <v>23</v>
      </c>
      <c r="G19" s="17">
        <v>48</v>
      </c>
      <c r="H19" s="12">
        <f t="shared" si="7"/>
        <v>1.6527777777777777E-2</v>
      </c>
      <c r="I19" s="21">
        <f>IF(H19="","",H19-H18)</f>
        <v>5.6134259259259262E-3</v>
      </c>
      <c r="J19" s="14">
        <f t="shared" si="1"/>
        <v>19</v>
      </c>
    </row>
    <row r="20" spans="1:11" x14ac:dyDescent="0.25">
      <c r="A20" s="17">
        <f t="shared" si="8"/>
        <v>286</v>
      </c>
      <c r="B20" s="10" t="str">
        <f t="shared" si="8"/>
        <v>SM</v>
      </c>
      <c r="C20" s="20" t="str">
        <f t="shared" si="9"/>
        <v>Pakuranga Blue</v>
      </c>
      <c r="D20" s="25" t="s">
        <v>143</v>
      </c>
      <c r="E20" s="10">
        <v>4</v>
      </c>
      <c r="F20" s="17">
        <v>31</v>
      </c>
      <c r="G20" s="17">
        <v>19</v>
      </c>
      <c r="H20" s="12">
        <f t="shared" si="7"/>
        <v>2.1747685185185186E-2</v>
      </c>
      <c r="I20" s="21">
        <f>IF(H20="","",H20-H19)</f>
        <v>5.2199074074074092E-3</v>
      </c>
      <c r="J20" s="14">
        <f t="shared" si="1"/>
        <v>2</v>
      </c>
    </row>
    <row r="21" spans="1:11" x14ac:dyDescent="0.25">
      <c r="A21" s="17">
        <f t="shared" si="8"/>
        <v>286</v>
      </c>
      <c r="B21" s="10" t="str">
        <f t="shared" si="8"/>
        <v>SM</v>
      </c>
      <c r="C21" s="20" t="str">
        <f t="shared" si="9"/>
        <v>Pakuranga Blue</v>
      </c>
      <c r="D21" s="25"/>
      <c r="E21" s="10">
        <v>5</v>
      </c>
      <c r="F21" s="17">
        <v>39</v>
      </c>
      <c r="G21" s="17">
        <v>1</v>
      </c>
      <c r="H21" s="12">
        <f t="shared" si="7"/>
        <v>2.7094907407407404E-2</v>
      </c>
      <c r="I21" s="21">
        <f>IF(H21="","",H21-H20)</f>
        <v>5.3472222222222185E-3</v>
      </c>
      <c r="J21" s="14">
        <f t="shared" si="1"/>
        <v>5</v>
      </c>
    </row>
    <row r="22" spans="1:11" x14ac:dyDescent="0.25">
      <c r="A22" s="17">
        <f t="shared" si="8"/>
        <v>286</v>
      </c>
      <c r="B22" s="10" t="str">
        <f t="shared" si="8"/>
        <v>SM</v>
      </c>
      <c r="C22" s="20" t="str">
        <f t="shared" si="9"/>
        <v>Pakuranga Blue</v>
      </c>
      <c r="E22" s="10">
        <v>6</v>
      </c>
      <c r="F22" s="17">
        <v>46</v>
      </c>
      <c r="G22" s="17">
        <v>54</v>
      </c>
      <c r="H22" s="16">
        <f t="shared" si="7"/>
        <v>3.2569444444444443E-2</v>
      </c>
      <c r="I22" s="21">
        <f t="shared" ref="I22:I29" si="10">IF(H22="","",H22-H21)</f>
        <v>5.4745370370370382E-3</v>
      </c>
      <c r="J22" s="14">
        <f t="shared" si="1"/>
        <v>11</v>
      </c>
      <c r="K22" t="s">
        <v>362</v>
      </c>
    </row>
    <row r="23" spans="1:11" x14ac:dyDescent="0.25">
      <c r="A23" s="17">
        <f t="shared" si="8"/>
        <v>286</v>
      </c>
      <c r="B23" s="10" t="str">
        <f t="shared" si="8"/>
        <v>SM</v>
      </c>
      <c r="C23" s="20" t="str">
        <f t="shared" si="9"/>
        <v>Pakuranga Blue</v>
      </c>
      <c r="E23" s="10">
        <v>7</v>
      </c>
      <c r="F23" s="17">
        <v>54</v>
      </c>
      <c r="G23" s="17">
        <v>46</v>
      </c>
      <c r="H23" s="16">
        <f t="shared" si="7"/>
        <v>3.8032407407407411E-2</v>
      </c>
      <c r="I23" s="21">
        <f t="shared" si="10"/>
        <v>5.4629629629629681E-3</v>
      </c>
      <c r="J23" s="14">
        <f t="shared" si="1"/>
        <v>10</v>
      </c>
    </row>
    <row r="24" spans="1:11" x14ac:dyDescent="0.25">
      <c r="A24" s="17">
        <f t="shared" si="8"/>
        <v>286</v>
      </c>
      <c r="B24" s="10" t="str">
        <f t="shared" si="8"/>
        <v>SM</v>
      </c>
      <c r="C24" s="20" t="str">
        <f t="shared" si="9"/>
        <v>Pakuranga Blue</v>
      </c>
      <c r="D24" s="26" t="s">
        <v>144</v>
      </c>
      <c r="E24" s="10">
        <v>8</v>
      </c>
      <c r="F24" s="17">
        <v>62</v>
      </c>
      <c r="G24" s="17">
        <v>26</v>
      </c>
      <c r="H24" s="16">
        <f t="shared" si="7"/>
        <v>4.3356481481481475E-2</v>
      </c>
      <c r="I24" s="21">
        <f t="shared" si="10"/>
        <v>5.3240740740740644E-3</v>
      </c>
      <c r="J24" s="14">
        <f t="shared" si="1"/>
        <v>3</v>
      </c>
    </row>
    <row r="25" spans="1:11" x14ac:dyDescent="0.25">
      <c r="A25" s="17">
        <f t="shared" si="8"/>
        <v>286</v>
      </c>
      <c r="B25" s="10" t="str">
        <f t="shared" si="8"/>
        <v>SM</v>
      </c>
      <c r="C25" s="20" t="str">
        <f t="shared" si="9"/>
        <v>Pakuranga Blue</v>
      </c>
      <c r="E25" s="10">
        <v>9</v>
      </c>
      <c r="F25" s="17">
        <v>70</v>
      </c>
      <c r="G25" s="17">
        <v>28</v>
      </c>
      <c r="H25" s="16">
        <f t="shared" si="7"/>
        <v>4.8935185185185186E-2</v>
      </c>
      <c r="I25" s="21">
        <f t="shared" si="10"/>
        <v>5.5787037037037107E-3</v>
      </c>
      <c r="J25" s="14">
        <f t="shared" si="1"/>
        <v>17</v>
      </c>
    </row>
    <row r="26" spans="1:11" x14ac:dyDescent="0.25">
      <c r="A26" s="17">
        <f t="shared" si="8"/>
        <v>286</v>
      </c>
      <c r="B26" s="10" t="str">
        <f t="shared" si="8"/>
        <v>SM</v>
      </c>
      <c r="C26" s="20" t="str">
        <f t="shared" si="9"/>
        <v>Pakuranga Blue</v>
      </c>
      <c r="E26" s="10">
        <v>10</v>
      </c>
      <c r="F26" s="17">
        <v>78</v>
      </c>
      <c r="G26" s="17">
        <v>42</v>
      </c>
      <c r="H26" s="16">
        <f t="shared" si="7"/>
        <v>5.4652777777777779E-2</v>
      </c>
      <c r="I26" s="21">
        <f t="shared" si="10"/>
        <v>5.7175925925925936E-3</v>
      </c>
      <c r="J26" s="14">
        <f t="shared" si="1"/>
        <v>23</v>
      </c>
    </row>
    <row r="27" spans="1:11" x14ac:dyDescent="0.25">
      <c r="A27" s="17">
        <f t="shared" si="8"/>
        <v>286</v>
      </c>
      <c r="B27" s="10" t="str">
        <f t="shared" si="8"/>
        <v>SM</v>
      </c>
      <c r="C27" s="20" t="str">
        <f t="shared" si="9"/>
        <v>Pakuranga Blue</v>
      </c>
      <c r="D27" s="26" t="s">
        <v>145</v>
      </c>
      <c r="E27" s="10">
        <v>11</v>
      </c>
      <c r="F27" s="17">
        <v>87</v>
      </c>
      <c r="G27" s="17">
        <v>18</v>
      </c>
      <c r="H27" s="16">
        <f t="shared" si="7"/>
        <v>6.0624999999999991E-2</v>
      </c>
      <c r="I27" s="21">
        <f t="shared" si="10"/>
        <v>5.9722222222222121E-3</v>
      </c>
      <c r="J27" s="14">
        <f t="shared" si="1"/>
        <v>29</v>
      </c>
    </row>
    <row r="28" spans="1:11" x14ac:dyDescent="0.25">
      <c r="A28" s="17">
        <f t="shared" si="8"/>
        <v>286</v>
      </c>
      <c r="B28" s="10" t="str">
        <f t="shared" si="8"/>
        <v>SM</v>
      </c>
      <c r="C28" s="20" t="str">
        <f t="shared" si="9"/>
        <v>Pakuranga Blue</v>
      </c>
      <c r="E28" s="10">
        <v>12</v>
      </c>
      <c r="F28" s="17">
        <v>96</v>
      </c>
      <c r="G28" s="17">
        <v>25</v>
      </c>
      <c r="H28" s="16">
        <f t="shared" si="7"/>
        <v>6.6956018518518526E-2</v>
      </c>
      <c r="I28" s="21">
        <f t="shared" si="10"/>
        <v>6.3310185185185344E-3</v>
      </c>
      <c r="J28" s="14">
        <f t="shared" si="1"/>
        <v>38</v>
      </c>
    </row>
    <row r="29" spans="1:11" x14ac:dyDescent="0.25">
      <c r="A29" s="17">
        <f t="shared" si="8"/>
        <v>286</v>
      </c>
      <c r="B29" s="10" t="str">
        <f t="shared" si="8"/>
        <v>SM</v>
      </c>
      <c r="C29" s="20" t="str">
        <f t="shared" si="9"/>
        <v>Pakuranga Blue</v>
      </c>
      <c r="E29" s="10">
        <v>13</v>
      </c>
      <c r="F29" s="17">
        <v>105</v>
      </c>
      <c r="G29" s="17">
        <v>38</v>
      </c>
      <c r="H29" s="16">
        <f t="shared" si="7"/>
        <v>7.3356481481481481E-2</v>
      </c>
      <c r="I29" s="21">
        <f t="shared" si="10"/>
        <v>6.400462962962955E-3</v>
      </c>
      <c r="J29" s="14">
        <f t="shared" si="1"/>
        <v>44</v>
      </c>
    </row>
    <row r="30" spans="1:11" x14ac:dyDescent="0.25">
      <c r="J30" s="14" t="str">
        <f t="shared" si="1"/>
        <v/>
      </c>
    </row>
    <row r="31" spans="1:11" x14ac:dyDescent="0.25">
      <c r="A31" s="17">
        <v>291</v>
      </c>
      <c r="B31" s="10" t="str">
        <f>+B29</f>
        <v>SM</v>
      </c>
      <c r="C31" s="20" t="s">
        <v>146</v>
      </c>
      <c r="D31" s="24" t="s">
        <v>147</v>
      </c>
      <c r="E31" s="10">
        <v>1</v>
      </c>
      <c r="F31" s="17">
        <v>8</v>
      </c>
      <c r="G31" s="17">
        <v>9</v>
      </c>
      <c r="H31" s="12">
        <f t="shared" ref="H31:H43" si="11">IF(TIME(0,F31,G31)=0,"",TIME(0,F31,G31))</f>
        <v>5.6597222222222222E-3</v>
      </c>
      <c r="I31" s="21">
        <f>IF(H31="","",H31)</f>
        <v>5.6597222222222222E-3</v>
      </c>
      <c r="J31" s="14">
        <f t="shared" si="1"/>
        <v>20</v>
      </c>
    </row>
    <row r="32" spans="1:11" x14ac:dyDescent="0.25">
      <c r="A32" s="17">
        <f>+A31</f>
        <v>291</v>
      </c>
      <c r="B32" s="10" t="str">
        <f>+B31</f>
        <v>SM</v>
      </c>
      <c r="C32" s="20" t="str">
        <f>+C31</f>
        <v>Wesley A</v>
      </c>
      <c r="D32" s="24"/>
      <c r="E32" s="10">
        <v>2</v>
      </c>
      <c r="F32" s="17">
        <v>16</v>
      </c>
      <c r="G32" s="17">
        <v>50</v>
      </c>
      <c r="H32" s="12">
        <f t="shared" si="11"/>
        <v>1.1689814814814814E-2</v>
      </c>
      <c r="I32" s="21">
        <f>IF(H32="","",H32-H31)</f>
        <v>6.0300925925925921E-3</v>
      </c>
      <c r="J32" s="14">
        <f t="shared" si="1"/>
        <v>30</v>
      </c>
    </row>
    <row r="33" spans="1:11" x14ac:dyDescent="0.25">
      <c r="A33" s="17">
        <f t="shared" ref="A33:B43" si="12">+A32</f>
        <v>291</v>
      </c>
      <c r="B33" s="10" t="str">
        <f t="shared" si="12"/>
        <v>SM</v>
      </c>
      <c r="C33" s="20" t="str">
        <f t="shared" ref="C33:C43" si="13">+C32</f>
        <v>Wesley A</v>
      </c>
      <c r="D33" s="25"/>
      <c r="E33" s="10">
        <v>3</v>
      </c>
      <c r="F33" s="17">
        <v>26</v>
      </c>
      <c r="G33" s="17">
        <v>5</v>
      </c>
      <c r="H33" s="12">
        <f t="shared" si="11"/>
        <v>1.8113425925925925E-2</v>
      </c>
      <c r="I33" s="21">
        <f>IF(H33="","",H33-H32)</f>
        <v>6.4236111111111108E-3</v>
      </c>
      <c r="J33" s="14">
        <f t="shared" si="1"/>
        <v>47</v>
      </c>
    </row>
    <row r="34" spans="1:11" x14ac:dyDescent="0.25">
      <c r="A34" s="17">
        <f t="shared" si="12"/>
        <v>291</v>
      </c>
      <c r="B34" s="10" t="str">
        <f t="shared" si="12"/>
        <v>SM</v>
      </c>
      <c r="C34" s="20" t="str">
        <f t="shared" si="13"/>
        <v>Wesley A</v>
      </c>
      <c r="D34" s="25"/>
      <c r="E34" s="10">
        <v>4</v>
      </c>
      <c r="F34" s="17">
        <v>35</v>
      </c>
      <c r="G34" s="17">
        <v>24</v>
      </c>
      <c r="H34" s="12">
        <f t="shared" si="11"/>
        <v>2.4583333333333332E-2</v>
      </c>
      <c r="I34" s="21">
        <f>IF(H34="","",H34-H33)</f>
        <v>6.4699074074074069E-3</v>
      </c>
      <c r="J34" s="14">
        <f t="shared" si="1"/>
        <v>50</v>
      </c>
    </row>
    <row r="35" spans="1:11" x14ac:dyDescent="0.25">
      <c r="A35" s="17">
        <f t="shared" si="12"/>
        <v>291</v>
      </c>
      <c r="B35" s="10" t="str">
        <f t="shared" si="12"/>
        <v>SM</v>
      </c>
      <c r="C35" s="20" t="str">
        <f t="shared" si="13"/>
        <v>Wesley A</v>
      </c>
      <c r="D35" s="25" t="s">
        <v>148</v>
      </c>
      <c r="E35" s="10">
        <v>5</v>
      </c>
      <c r="F35" s="17">
        <v>43</v>
      </c>
      <c r="G35" s="17">
        <v>37</v>
      </c>
      <c r="H35" s="12">
        <f t="shared" si="11"/>
        <v>3.0289351851851855E-2</v>
      </c>
      <c r="I35" s="21">
        <f>IF(H35="","",H35-H34)</f>
        <v>5.7060185185185235E-3</v>
      </c>
      <c r="J35" s="14">
        <f t="shared" si="1"/>
        <v>22</v>
      </c>
    </row>
    <row r="36" spans="1:11" x14ac:dyDescent="0.25">
      <c r="A36" s="17">
        <f t="shared" si="12"/>
        <v>291</v>
      </c>
      <c r="B36" s="10" t="str">
        <f t="shared" si="12"/>
        <v>SM</v>
      </c>
      <c r="C36" s="20" t="str">
        <f t="shared" si="13"/>
        <v>Wesley A</v>
      </c>
      <c r="E36" s="10">
        <v>6</v>
      </c>
      <c r="F36" s="17">
        <v>52</v>
      </c>
      <c r="G36" s="17">
        <v>38</v>
      </c>
      <c r="H36" s="16">
        <f t="shared" si="11"/>
        <v>3.6550925925925924E-2</v>
      </c>
      <c r="I36" s="21">
        <f t="shared" ref="I36:I43" si="14">IF(H36="","",H36-H35)</f>
        <v>6.2615740740740687E-3</v>
      </c>
      <c r="J36" s="14">
        <f t="shared" si="1"/>
        <v>36</v>
      </c>
    </row>
    <row r="37" spans="1:11" x14ac:dyDescent="0.25">
      <c r="A37" s="17">
        <f t="shared" si="12"/>
        <v>291</v>
      </c>
      <c r="B37" s="10" t="str">
        <f t="shared" si="12"/>
        <v>SM</v>
      </c>
      <c r="C37" s="20" t="str">
        <f t="shared" si="13"/>
        <v>Wesley A</v>
      </c>
      <c r="E37" s="10">
        <v>7</v>
      </c>
      <c r="F37" s="17">
        <v>61</v>
      </c>
      <c r="G37" s="17">
        <v>20</v>
      </c>
      <c r="H37" s="16">
        <f t="shared" si="11"/>
        <v>4.2592592592592599E-2</v>
      </c>
      <c r="I37" s="21">
        <f t="shared" si="14"/>
        <v>6.0416666666666743E-3</v>
      </c>
      <c r="J37" s="14">
        <f t="shared" si="1"/>
        <v>31</v>
      </c>
      <c r="K37" t="s">
        <v>363</v>
      </c>
    </row>
    <row r="38" spans="1:11" x14ac:dyDescent="0.25">
      <c r="A38" s="17">
        <f t="shared" si="12"/>
        <v>291</v>
      </c>
      <c r="B38" s="10" t="str">
        <f t="shared" si="12"/>
        <v>SM</v>
      </c>
      <c r="C38" s="20" t="str">
        <f t="shared" si="13"/>
        <v>Wesley A</v>
      </c>
      <c r="D38" s="26" t="s">
        <v>19</v>
      </c>
      <c r="E38" s="10">
        <v>8</v>
      </c>
      <c r="F38" s="17">
        <v>69</v>
      </c>
      <c r="G38" s="17">
        <v>20</v>
      </c>
      <c r="H38" s="16">
        <f t="shared" si="11"/>
        <v>4.8148148148148141E-2</v>
      </c>
      <c r="I38" s="21">
        <f t="shared" si="14"/>
        <v>5.5555555555555428E-3</v>
      </c>
      <c r="J38" s="14">
        <f t="shared" si="1"/>
        <v>13</v>
      </c>
    </row>
    <row r="39" spans="1:11" x14ac:dyDescent="0.25">
      <c r="A39" s="17">
        <f t="shared" si="12"/>
        <v>291</v>
      </c>
      <c r="B39" s="10" t="str">
        <f t="shared" si="12"/>
        <v>SM</v>
      </c>
      <c r="C39" s="20" t="str">
        <f t="shared" si="13"/>
        <v>Wesley A</v>
      </c>
      <c r="E39" s="10">
        <v>9</v>
      </c>
      <c r="F39" s="17">
        <v>78</v>
      </c>
      <c r="G39" s="17">
        <v>6</v>
      </c>
      <c r="H39" s="16">
        <f t="shared" si="11"/>
        <v>5.4236111111111103E-2</v>
      </c>
      <c r="I39" s="21">
        <f t="shared" si="14"/>
        <v>6.0879629629629617E-3</v>
      </c>
      <c r="J39" s="14">
        <f t="shared" si="1"/>
        <v>33</v>
      </c>
    </row>
    <row r="40" spans="1:11" x14ac:dyDescent="0.25">
      <c r="A40" s="17">
        <f t="shared" si="12"/>
        <v>291</v>
      </c>
      <c r="B40" s="10" t="str">
        <f t="shared" si="12"/>
        <v>SM</v>
      </c>
      <c r="C40" s="20" t="str">
        <f t="shared" si="13"/>
        <v>Wesley A</v>
      </c>
      <c r="E40" s="10">
        <v>10</v>
      </c>
      <c r="F40" s="17">
        <v>87</v>
      </c>
      <c r="G40" s="17">
        <v>9</v>
      </c>
      <c r="H40" s="16">
        <f t="shared" si="11"/>
        <v>6.0520833333333336E-2</v>
      </c>
      <c r="I40" s="21">
        <f t="shared" si="14"/>
        <v>6.2847222222222332E-3</v>
      </c>
      <c r="J40" s="14">
        <f t="shared" si="1"/>
        <v>37</v>
      </c>
    </row>
    <row r="41" spans="1:11" x14ac:dyDescent="0.25">
      <c r="A41" s="17">
        <f t="shared" si="12"/>
        <v>291</v>
      </c>
      <c r="B41" s="10" t="str">
        <f t="shared" si="12"/>
        <v>SM</v>
      </c>
      <c r="C41" s="20" t="str">
        <f t="shared" si="13"/>
        <v>Wesley A</v>
      </c>
      <c r="D41" s="26" t="s">
        <v>149</v>
      </c>
      <c r="E41" s="10">
        <v>11</v>
      </c>
      <c r="F41" s="17">
        <v>96</v>
      </c>
      <c r="G41" s="17">
        <v>42</v>
      </c>
      <c r="H41" s="16">
        <f t="shared" si="11"/>
        <v>6.7152777777777783E-2</v>
      </c>
      <c r="I41" s="21">
        <f t="shared" si="14"/>
        <v>6.6319444444444473E-3</v>
      </c>
      <c r="J41" s="14">
        <f t="shared" si="1"/>
        <v>60</v>
      </c>
    </row>
    <row r="42" spans="1:11" x14ac:dyDescent="0.25">
      <c r="A42" s="17">
        <f t="shared" si="12"/>
        <v>291</v>
      </c>
      <c r="B42" s="10" t="str">
        <f t="shared" si="12"/>
        <v>SM</v>
      </c>
      <c r="C42" s="20" t="str">
        <f t="shared" si="13"/>
        <v>Wesley A</v>
      </c>
      <c r="E42" s="10">
        <v>12</v>
      </c>
      <c r="F42" s="17">
        <v>106</v>
      </c>
      <c r="G42" s="17">
        <v>53</v>
      </c>
      <c r="H42" s="16">
        <f t="shared" si="11"/>
        <v>7.4224537037037033E-2</v>
      </c>
      <c r="I42" s="21">
        <f t="shared" si="14"/>
        <v>7.0717592592592499E-3</v>
      </c>
      <c r="J42" s="14">
        <f t="shared" si="1"/>
        <v>71</v>
      </c>
    </row>
    <row r="43" spans="1:11" x14ac:dyDescent="0.25">
      <c r="A43" s="17">
        <f t="shared" si="12"/>
        <v>291</v>
      </c>
      <c r="B43" s="10" t="str">
        <f t="shared" si="12"/>
        <v>SM</v>
      </c>
      <c r="C43" s="20" t="str">
        <f t="shared" si="13"/>
        <v>Wesley A</v>
      </c>
      <c r="E43" s="10">
        <v>13</v>
      </c>
      <c r="F43" s="17">
        <v>117</v>
      </c>
      <c r="G43" s="17">
        <v>0</v>
      </c>
      <c r="H43" s="16">
        <f t="shared" si="11"/>
        <v>8.1250000000000003E-2</v>
      </c>
      <c r="I43" s="21">
        <f t="shared" si="14"/>
        <v>7.0254629629629695E-3</v>
      </c>
      <c r="J43" s="14">
        <f t="shared" si="1"/>
        <v>70</v>
      </c>
    </row>
    <row r="44" spans="1:11" x14ac:dyDescent="0.25">
      <c r="J44" s="14" t="str">
        <f t="shared" si="1"/>
        <v/>
      </c>
    </row>
    <row r="45" spans="1:11" x14ac:dyDescent="0.25">
      <c r="A45" s="17">
        <v>288</v>
      </c>
      <c r="B45" s="10" t="str">
        <f>+B43</f>
        <v>SM</v>
      </c>
      <c r="C45" s="20" t="s">
        <v>150</v>
      </c>
      <c r="D45" s="24" t="s">
        <v>14</v>
      </c>
      <c r="E45" s="10">
        <v>1</v>
      </c>
      <c r="F45" s="17">
        <v>8</v>
      </c>
      <c r="G45" s="17">
        <v>24</v>
      </c>
      <c r="H45" s="12">
        <f t="shared" ref="H45:H57" si="15">IF(TIME(0,F45,G45)=0,"",TIME(0,F45,G45))</f>
        <v>5.8333333333333336E-3</v>
      </c>
      <c r="I45" s="21">
        <f>IF(H45="","",H45)</f>
        <v>5.8333333333333336E-3</v>
      </c>
      <c r="J45" s="14">
        <f t="shared" si="1"/>
        <v>28</v>
      </c>
    </row>
    <row r="46" spans="1:11" x14ac:dyDescent="0.25">
      <c r="A46" s="17">
        <f>+A45</f>
        <v>288</v>
      </c>
      <c r="B46" s="10" t="str">
        <f>+B45</f>
        <v>SM</v>
      </c>
      <c r="C46" s="20" t="str">
        <f>+C45</f>
        <v>Pakuranga White</v>
      </c>
      <c r="D46" s="24"/>
      <c r="E46" s="10">
        <v>2</v>
      </c>
      <c r="F46" s="17">
        <v>17</v>
      </c>
      <c r="G46" s="17">
        <v>8</v>
      </c>
      <c r="H46" s="12">
        <f t="shared" si="15"/>
        <v>1.1898148148148149E-2</v>
      </c>
      <c r="I46" s="21">
        <f>IF(H46="","",H46-H45)</f>
        <v>6.0648148148148154E-3</v>
      </c>
      <c r="J46" s="14">
        <f t="shared" si="1"/>
        <v>32</v>
      </c>
    </row>
    <row r="47" spans="1:11" x14ac:dyDescent="0.25">
      <c r="A47" s="17">
        <f t="shared" ref="A47:B57" si="16">+A46</f>
        <v>288</v>
      </c>
      <c r="B47" s="10" t="str">
        <f t="shared" si="16"/>
        <v>SM</v>
      </c>
      <c r="C47" s="20" t="str">
        <f t="shared" ref="C47:C57" si="17">+C46</f>
        <v>Pakuranga White</v>
      </c>
      <c r="D47" s="25"/>
      <c r="E47" s="10">
        <v>3</v>
      </c>
      <c r="F47" s="17">
        <v>25</v>
      </c>
      <c r="G47" s="17">
        <v>56</v>
      </c>
      <c r="H47" s="12">
        <f t="shared" si="15"/>
        <v>1.800925925925926E-2</v>
      </c>
      <c r="I47" s="21">
        <f>IF(H47="","",H47-H46)</f>
        <v>6.1111111111111106E-3</v>
      </c>
      <c r="J47" s="14">
        <f t="shared" si="1"/>
        <v>34</v>
      </c>
    </row>
    <row r="48" spans="1:11" x14ac:dyDescent="0.25">
      <c r="A48" s="17">
        <f t="shared" si="16"/>
        <v>288</v>
      </c>
      <c r="B48" s="10" t="str">
        <f t="shared" si="16"/>
        <v>SM</v>
      </c>
      <c r="C48" s="20" t="str">
        <f t="shared" si="17"/>
        <v>Pakuranga White</v>
      </c>
      <c r="D48" s="25" t="s">
        <v>151</v>
      </c>
      <c r="E48" s="10">
        <v>4</v>
      </c>
      <c r="F48" s="17">
        <v>35</v>
      </c>
      <c r="G48" s="17">
        <v>31</v>
      </c>
      <c r="H48" s="12">
        <f t="shared" si="15"/>
        <v>2.4664351851851851E-2</v>
      </c>
      <c r="I48" s="21">
        <f>IF(H48="","",H48-H47)</f>
        <v>6.6550925925925909E-3</v>
      </c>
      <c r="J48" s="14">
        <f t="shared" si="1"/>
        <v>61</v>
      </c>
    </row>
    <row r="49" spans="1:10" x14ac:dyDescent="0.25">
      <c r="A49" s="17">
        <f t="shared" si="16"/>
        <v>288</v>
      </c>
      <c r="B49" s="10" t="str">
        <f t="shared" si="16"/>
        <v>SM</v>
      </c>
      <c r="C49" s="20" t="str">
        <f t="shared" si="17"/>
        <v>Pakuranga White</v>
      </c>
      <c r="D49" s="25"/>
      <c r="E49" s="10">
        <v>5</v>
      </c>
      <c r="F49" s="17">
        <v>45</v>
      </c>
      <c r="G49" s="17">
        <v>44</v>
      </c>
      <c r="H49" s="12">
        <f t="shared" si="15"/>
        <v>3.1759259259259258E-2</v>
      </c>
      <c r="I49" s="21">
        <f>IF(H49="","",H49-H48)</f>
        <v>7.0949074074074074E-3</v>
      </c>
      <c r="J49" s="14">
        <f t="shared" si="1"/>
        <v>72</v>
      </c>
    </row>
    <row r="50" spans="1:10" x14ac:dyDescent="0.25">
      <c r="A50" s="17">
        <f t="shared" si="16"/>
        <v>288</v>
      </c>
      <c r="B50" s="10" t="str">
        <f t="shared" si="16"/>
        <v>SM</v>
      </c>
      <c r="C50" s="20" t="str">
        <f t="shared" si="17"/>
        <v>Pakuranga White</v>
      </c>
      <c r="E50" s="10">
        <v>6</v>
      </c>
      <c r="F50" s="17">
        <v>56</v>
      </c>
      <c r="G50" s="17">
        <v>36</v>
      </c>
      <c r="H50" s="16">
        <f t="shared" si="15"/>
        <v>3.9305555555555559E-2</v>
      </c>
      <c r="I50" s="21">
        <f t="shared" ref="I50:I57" si="18">IF(H50="","",H50-H49)</f>
        <v>7.5462962962963009E-3</v>
      </c>
      <c r="J50" s="14">
        <f t="shared" si="1"/>
        <v>78</v>
      </c>
    </row>
    <row r="51" spans="1:10" x14ac:dyDescent="0.25">
      <c r="A51" s="17">
        <f t="shared" si="16"/>
        <v>288</v>
      </c>
      <c r="B51" s="10" t="str">
        <f t="shared" si="16"/>
        <v>SM</v>
      </c>
      <c r="C51" s="20" t="str">
        <f t="shared" si="17"/>
        <v>Pakuranga White</v>
      </c>
      <c r="E51" s="10">
        <v>7</v>
      </c>
      <c r="F51" s="17">
        <v>67</v>
      </c>
      <c r="G51" s="17">
        <v>27</v>
      </c>
      <c r="H51" s="16">
        <f t="shared" si="15"/>
        <v>4.6840277777777779E-2</v>
      </c>
      <c r="I51" s="21">
        <f t="shared" si="18"/>
        <v>7.5347222222222204E-3</v>
      </c>
      <c r="J51" s="14">
        <f t="shared" si="1"/>
        <v>77</v>
      </c>
    </row>
    <row r="52" spans="1:10" x14ac:dyDescent="0.25">
      <c r="A52" s="17">
        <f t="shared" si="16"/>
        <v>288</v>
      </c>
      <c r="B52" s="10" t="str">
        <f t="shared" si="16"/>
        <v>SM</v>
      </c>
      <c r="C52" s="20" t="str">
        <f t="shared" si="17"/>
        <v>Pakuranga White</v>
      </c>
      <c r="D52" s="26" t="s">
        <v>152</v>
      </c>
      <c r="E52" s="10">
        <v>8</v>
      </c>
      <c r="F52" s="17">
        <v>75</v>
      </c>
      <c r="G52" s="17">
        <v>48</v>
      </c>
      <c r="H52" s="16">
        <f t="shared" si="15"/>
        <v>5.2638888888888881E-2</v>
      </c>
      <c r="I52" s="21">
        <f t="shared" si="18"/>
        <v>5.7986111111111016E-3</v>
      </c>
      <c r="J52" s="14">
        <f t="shared" si="1"/>
        <v>25</v>
      </c>
    </row>
    <row r="53" spans="1:10" x14ac:dyDescent="0.25">
      <c r="A53" s="17">
        <f t="shared" si="16"/>
        <v>288</v>
      </c>
      <c r="B53" s="10" t="str">
        <f t="shared" si="16"/>
        <v>SM</v>
      </c>
      <c r="C53" s="20" t="str">
        <f t="shared" si="17"/>
        <v>Pakuranga White</v>
      </c>
      <c r="E53" s="10">
        <v>9</v>
      </c>
      <c r="F53" s="17">
        <v>85</v>
      </c>
      <c r="G53" s="17">
        <v>9</v>
      </c>
      <c r="H53" s="16">
        <f t="shared" si="15"/>
        <v>5.9131944444444445E-2</v>
      </c>
      <c r="I53" s="21">
        <f t="shared" si="18"/>
        <v>6.4930555555555644E-3</v>
      </c>
      <c r="J53" s="14">
        <f t="shared" si="1"/>
        <v>51</v>
      </c>
    </row>
    <row r="54" spans="1:10" x14ac:dyDescent="0.25">
      <c r="A54" s="17">
        <f t="shared" si="16"/>
        <v>288</v>
      </c>
      <c r="B54" s="10" t="str">
        <f t="shared" si="16"/>
        <v>SM</v>
      </c>
      <c r="C54" s="20" t="str">
        <f t="shared" si="17"/>
        <v>Pakuranga White</v>
      </c>
      <c r="E54" s="10">
        <v>10</v>
      </c>
      <c r="F54" s="17">
        <v>94</v>
      </c>
      <c r="G54" s="17">
        <v>19</v>
      </c>
      <c r="H54" s="16">
        <f t="shared" si="15"/>
        <v>6.5497685185185187E-2</v>
      </c>
      <c r="I54" s="21">
        <f t="shared" si="18"/>
        <v>6.3657407407407413E-3</v>
      </c>
      <c r="J54" s="14">
        <f t="shared" si="1"/>
        <v>40</v>
      </c>
    </row>
    <row r="55" spans="1:10" x14ac:dyDescent="0.25">
      <c r="A55" s="17">
        <f t="shared" si="16"/>
        <v>288</v>
      </c>
      <c r="B55" s="10" t="str">
        <f t="shared" si="16"/>
        <v>SM</v>
      </c>
      <c r="C55" s="20" t="str">
        <f t="shared" si="17"/>
        <v>Pakuranga White</v>
      </c>
      <c r="D55" s="26" t="s">
        <v>15</v>
      </c>
      <c r="E55" s="10">
        <v>11</v>
      </c>
      <c r="F55" s="17">
        <v>103</v>
      </c>
      <c r="G55" s="17">
        <v>42</v>
      </c>
      <c r="H55" s="16">
        <f t="shared" si="15"/>
        <v>7.2013888888888891E-2</v>
      </c>
      <c r="I55" s="21">
        <f t="shared" si="18"/>
        <v>6.5162037037037046E-3</v>
      </c>
      <c r="J55" s="14">
        <f t="shared" si="1"/>
        <v>54</v>
      </c>
    </row>
    <row r="56" spans="1:10" x14ac:dyDescent="0.25">
      <c r="A56" s="17">
        <f t="shared" si="16"/>
        <v>288</v>
      </c>
      <c r="B56" s="10" t="str">
        <f t="shared" si="16"/>
        <v>SM</v>
      </c>
      <c r="C56" s="20" t="str">
        <f t="shared" si="17"/>
        <v>Pakuranga White</v>
      </c>
      <c r="E56" s="10">
        <v>12</v>
      </c>
      <c r="F56" s="17">
        <v>113</v>
      </c>
      <c r="G56" s="17">
        <v>29</v>
      </c>
      <c r="H56" s="16">
        <f t="shared" si="15"/>
        <v>7.8807870370370375E-2</v>
      </c>
      <c r="I56" s="21">
        <f t="shared" si="18"/>
        <v>6.7939814814814842E-3</v>
      </c>
      <c r="J56" s="14">
        <f t="shared" si="1"/>
        <v>65</v>
      </c>
    </row>
    <row r="57" spans="1:10" x14ac:dyDescent="0.25">
      <c r="A57" s="17">
        <f t="shared" si="16"/>
        <v>288</v>
      </c>
      <c r="B57" s="10" t="str">
        <f t="shared" si="16"/>
        <v>SM</v>
      </c>
      <c r="C57" s="20" t="str">
        <f t="shared" si="17"/>
        <v>Pakuranga White</v>
      </c>
      <c r="E57" s="10">
        <v>13</v>
      </c>
      <c r="F57" s="17">
        <v>122</v>
      </c>
      <c r="G57" s="17">
        <v>55</v>
      </c>
      <c r="H57" s="16">
        <f t="shared" si="15"/>
        <v>8.5358796296296294E-2</v>
      </c>
      <c r="I57" s="21">
        <f t="shared" si="18"/>
        <v>6.5509259259259184E-3</v>
      </c>
      <c r="J57" s="14">
        <f t="shared" si="1"/>
        <v>55</v>
      </c>
    </row>
    <row r="58" spans="1:10" x14ac:dyDescent="0.25">
      <c r="J58" s="14" t="str">
        <f t="shared" si="1"/>
        <v/>
      </c>
    </row>
    <row r="59" spans="1:10" x14ac:dyDescent="0.25">
      <c r="A59" s="17">
        <v>295</v>
      </c>
      <c r="B59" s="10" t="str">
        <f>+B57</f>
        <v>SM</v>
      </c>
      <c r="C59" s="20" t="s">
        <v>43</v>
      </c>
      <c r="D59" s="24" t="s">
        <v>153</v>
      </c>
      <c r="E59" s="10">
        <v>1</v>
      </c>
      <c r="F59" s="17">
        <v>9</v>
      </c>
      <c r="G59" s="17">
        <v>12</v>
      </c>
      <c r="H59" s="12">
        <f t="shared" ref="H59:H71" si="19">IF(TIME(0,F59,G59)=0,"",TIME(0,F59,G59))</f>
        <v>6.3888888888888884E-3</v>
      </c>
      <c r="I59" s="21">
        <f>IF(H59="","",H59)</f>
        <v>6.3888888888888884E-3</v>
      </c>
      <c r="J59" s="14">
        <f t="shared" si="1"/>
        <v>42</v>
      </c>
    </row>
    <row r="60" spans="1:10" x14ac:dyDescent="0.25">
      <c r="A60" s="17">
        <f>+A59</f>
        <v>295</v>
      </c>
      <c r="B60" s="10" t="str">
        <f>+B59</f>
        <v>SM</v>
      </c>
      <c r="C60" s="20" t="str">
        <f>+C59</f>
        <v>YMCA</v>
      </c>
      <c r="D60" s="24"/>
      <c r="E60" s="10">
        <v>2</v>
      </c>
      <c r="F60" s="17">
        <v>18</v>
      </c>
      <c r="G60" s="17">
        <v>47</v>
      </c>
      <c r="H60" s="12">
        <f t="shared" si="19"/>
        <v>1.3043981481481483E-2</v>
      </c>
      <c r="I60" s="21">
        <f>IF(H60="","",H60-H59)</f>
        <v>6.6550925925925944E-3</v>
      </c>
      <c r="J60" s="14">
        <f t="shared" si="1"/>
        <v>63</v>
      </c>
    </row>
    <row r="61" spans="1:10" x14ac:dyDescent="0.25">
      <c r="A61" s="17">
        <f t="shared" ref="A61:B71" si="20">+A60</f>
        <v>295</v>
      </c>
      <c r="B61" s="10" t="str">
        <f t="shared" si="20"/>
        <v>SM</v>
      </c>
      <c r="C61" s="20" t="str">
        <f t="shared" ref="C61:C71" si="21">+C60</f>
        <v>YMCA</v>
      </c>
      <c r="D61" s="25"/>
      <c r="E61" s="10">
        <v>3</v>
      </c>
      <c r="F61" s="17">
        <v>28</v>
      </c>
      <c r="G61" s="17">
        <v>18</v>
      </c>
      <c r="H61" s="12">
        <f t="shared" si="19"/>
        <v>1.9652777777777779E-2</v>
      </c>
      <c r="I61" s="21">
        <f>IF(H61="","",H61-H60)</f>
        <v>6.6087962962962966E-3</v>
      </c>
      <c r="J61" s="14">
        <f t="shared" si="1"/>
        <v>58</v>
      </c>
    </row>
    <row r="62" spans="1:10" x14ac:dyDescent="0.25">
      <c r="A62" s="17">
        <f t="shared" si="20"/>
        <v>295</v>
      </c>
      <c r="B62" s="10" t="str">
        <f t="shared" si="20"/>
        <v>SM</v>
      </c>
      <c r="C62" s="20" t="str">
        <f t="shared" si="21"/>
        <v>YMCA</v>
      </c>
      <c r="D62" s="25" t="s">
        <v>154</v>
      </c>
      <c r="E62" s="10">
        <v>4</v>
      </c>
      <c r="F62" s="17">
        <v>37</v>
      </c>
      <c r="G62" s="17">
        <v>29</v>
      </c>
      <c r="H62" s="12">
        <f t="shared" si="19"/>
        <v>2.6030092592592594E-2</v>
      </c>
      <c r="I62" s="21">
        <f>IF(H62="","",H62-H61)</f>
        <v>6.3773148148148148E-3</v>
      </c>
      <c r="J62" s="14">
        <f t="shared" si="1"/>
        <v>41</v>
      </c>
    </row>
    <row r="63" spans="1:10" x14ac:dyDescent="0.25">
      <c r="A63" s="17">
        <f t="shared" si="20"/>
        <v>295</v>
      </c>
      <c r="B63" s="10" t="str">
        <f t="shared" si="20"/>
        <v>SM</v>
      </c>
      <c r="C63" s="20" t="str">
        <f t="shared" si="21"/>
        <v>YMCA</v>
      </c>
      <c r="D63" s="25"/>
      <c r="E63" s="10">
        <v>5</v>
      </c>
      <c r="F63" s="17">
        <v>46</v>
      </c>
      <c r="G63" s="17">
        <v>39</v>
      </c>
      <c r="H63" s="12">
        <f t="shared" si="19"/>
        <v>3.2395833333333332E-2</v>
      </c>
      <c r="I63" s="21">
        <f>IF(H63="","",H63-H62)</f>
        <v>6.3657407407407378E-3</v>
      </c>
      <c r="J63" s="14">
        <f t="shared" si="1"/>
        <v>39</v>
      </c>
    </row>
    <row r="64" spans="1:10" x14ac:dyDescent="0.25">
      <c r="A64" s="17">
        <f t="shared" si="20"/>
        <v>295</v>
      </c>
      <c r="B64" s="10" t="str">
        <f t="shared" si="20"/>
        <v>SM</v>
      </c>
      <c r="C64" s="20" t="str">
        <f t="shared" si="21"/>
        <v>YMCA</v>
      </c>
      <c r="E64" s="10">
        <v>6</v>
      </c>
      <c r="F64" s="17">
        <v>55</v>
      </c>
      <c r="G64" s="17">
        <v>54</v>
      </c>
      <c r="H64" s="16">
        <f t="shared" si="19"/>
        <v>3.8819444444444441E-2</v>
      </c>
      <c r="I64" s="21">
        <f t="shared" ref="I64:I71" si="22">IF(H64="","",H64-H63)</f>
        <v>6.4236111111111091E-3</v>
      </c>
      <c r="J64" s="14">
        <f t="shared" si="1"/>
        <v>46</v>
      </c>
    </row>
    <row r="65" spans="1:10" x14ac:dyDescent="0.25">
      <c r="A65" s="17">
        <f t="shared" si="20"/>
        <v>295</v>
      </c>
      <c r="B65" s="10" t="str">
        <f t="shared" si="20"/>
        <v>SM</v>
      </c>
      <c r="C65" s="20" t="str">
        <f t="shared" si="21"/>
        <v>YMCA</v>
      </c>
      <c r="D65" s="26" t="s">
        <v>155</v>
      </c>
      <c r="E65" s="10">
        <v>7</v>
      </c>
      <c r="F65" s="17">
        <v>65</v>
      </c>
      <c r="G65" s="17">
        <v>10</v>
      </c>
      <c r="H65" s="16">
        <f t="shared" si="19"/>
        <v>4.5254629629629638E-2</v>
      </c>
      <c r="I65" s="21">
        <f t="shared" si="22"/>
        <v>6.4351851851851966E-3</v>
      </c>
      <c r="J65" s="14">
        <f t="shared" si="1"/>
        <v>49</v>
      </c>
    </row>
    <row r="66" spans="1:10" x14ac:dyDescent="0.25">
      <c r="A66" s="17">
        <f t="shared" si="20"/>
        <v>295</v>
      </c>
      <c r="B66" s="10" t="str">
        <f t="shared" si="20"/>
        <v>SM</v>
      </c>
      <c r="C66" s="20" t="str">
        <f t="shared" si="21"/>
        <v>YMCA</v>
      </c>
      <c r="E66" s="10">
        <v>8</v>
      </c>
      <c r="F66" s="17">
        <v>74</v>
      </c>
      <c r="G66" s="17">
        <v>33</v>
      </c>
      <c r="H66" s="16">
        <f t="shared" si="19"/>
        <v>5.1770833333333328E-2</v>
      </c>
      <c r="I66" s="21">
        <f t="shared" si="22"/>
        <v>6.5162037037036907E-3</v>
      </c>
      <c r="J66" s="14">
        <f t="shared" si="1"/>
        <v>53</v>
      </c>
    </row>
    <row r="67" spans="1:10" x14ac:dyDescent="0.25">
      <c r="A67" s="17">
        <f t="shared" si="20"/>
        <v>295</v>
      </c>
      <c r="B67" s="10" t="str">
        <f t="shared" si="20"/>
        <v>SM</v>
      </c>
      <c r="C67" s="20" t="str">
        <f t="shared" si="21"/>
        <v>YMCA</v>
      </c>
      <c r="E67" s="10">
        <v>9</v>
      </c>
      <c r="F67" s="17">
        <v>83</v>
      </c>
      <c r="G67" s="17">
        <v>59</v>
      </c>
      <c r="H67" s="16">
        <f t="shared" si="19"/>
        <v>5.8321759259259261E-2</v>
      </c>
      <c r="I67" s="21">
        <f t="shared" si="22"/>
        <v>6.5509259259259323E-3</v>
      </c>
      <c r="J67" s="14">
        <f t="shared" si="1"/>
        <v>56</v>
      </c>
    </row>
    <row r="68" spans="1:10" x14ac:dyDescent="0.25">
      <c r="A68" s="17">
        <f t="shared" si="20"/>
        <v>295</v>
      </c>
      <c r="B68" s="10" t="str">
        <f t="shared" si="20"/>
        <v>SM</v>
      </c>
      <c r="C68" s="20" t="str">
        <f t="shared" si="21"/>
        <v>YMCA</v>
      </c>
      <c r="E68" s="10">
        <v>10</v>
      </c>
      <c r="F68" s="17">
        <v>93</v>
      </c>
      <c r="G68" s="17">
        <v>12</v>
      </c>
      <c r="H68" s="16">
        <f t="shared" si="19"/>
        <v>6.4722222222222223E-2</v>
      </c>
      <c r="I68" s="21">
        <f t="shared" si="22"/>
        <v>6.400462962962962E-3</v>
      </c>
      <c r="J68" s="14">
        <f t="shared" ref="J68:J99" si="23">IF(I68="","",RANK(I68,$I$3:$I$99,1))</f>
        <v>45</v>
      </c>
    </row>
    <row r="69" spans="1:10" x14ac:dyDescent="0.25">
      <c r="A69" s="17">
        <f t="shared" si="20"/>
        <v>295</v>
      </c>
      <c r="B69" s="10" t="str">
        <f t="shared" si="20"/>
        <v>SM</v>
      </c>
      <c r="C69" s="20" t="str">
        <f t="shared" si="21"/>
        <v>YMCA</v>
      </c>
      <c r="D69" s="26" t="s">
        <v>156</v>
      </c>
      <c r="E69" s="10">
        <v>11</v>
      </c>
      <c r="F69" s="17">
        <v>104</v>
      </c>
      <c r="G69" s="17">
        <v>21</v>
      </c>
      <c r="H69" s="16">
        <f t="shared" si="19"/>
        <v>7.2465277777777767E-2</v>
      </c>
      <c r="I69" s="21">
        <f t="shared" si="22"/>
        <v>7.7430555555555447E-3</v>
      </c>
      <c r="J69" s="14">
        <f t="shared" si="23"/>
        <v>82</v>
      </c>
    </row>
    <row r="70" spans="1:10" x14ac:dyDescent="0.25">
      <c r="A70" s="17">
        <f t="shared" si="20"/>
        <v>295</v>
      </c>
      <c r="B70" s="10" t="str">
        <f t="shared" si="20"/>
        <v>SM</v>
      </c>
      <c r="C70" s="20" t="str">
        <f t="shared" si="21"/>
        <v>YMCA</v>
      </c>
      <c r="E70" s="10">
        <v>12</v>
      </c>
      <c r="F70" s="17">
        <v>115</v>
      </c>
      <c r="G70" s="17">
        <v>35</v>
      </c>
      <c r="H70" s="16">
        <f t="shared" si="19"/>
        <v>8.0266203703703701E-2</v>
      </c>
      <c r="I70" s="21">
        <f t="shared" si="22"/>
        <v>7.8009259259259334E-3</v>
      </c>
      <c r="J70" s="14">
        <f t="shared" si="23"/>
        <v>85</v>
      </c>
    </row>
    <row r="71" spans="1:10" x14ac:dyDescent="0.25">
      <c r="A71" s="17">
        <f t="shared" si="20"/>
        <v>295</v>
      </c>
      <c r="B71" s="10" t="str">
        <f t="shared" si="20"/>
        <v>SM</v>
      </c>
      <c r="C71" s="20" t="str">
        <f t="shared" si="21"/>
        <v>YMCA</v>
      </c>
      <c r="E71" s="10">
        <v>13</v>
      </c>
      <c r="F71" s="17">
        <v>126</v>
      </c>
      <c r="G71" s="17">
        <v>51</v>
      </c>
      <c r="H71" s="16">
        <f t="shared" si="19"/>
        <v>8.8090277777777781E-2</v>
      </c>
      <c r="I71" s="21">
        <f t="shared" si="22"/>
        <v>7.8240740740740805E-3</v>
      </c>
      <c r="J71" s="14">
        <f t="shared" si="23"/>
        <v>86</v>
      </c>
    </row>
    <row r="72" spans="1:10" x14ac:dyDescent="0.25">
      <c r="J72" s="14" t="str">
        <f t="shared" si="23"/>
        <v/>
      </c>
    </row>
    <row r="73" spans="1:10" x14ac:dyDescent="0.25">
      <c r="A73" s="17">
        <v>290</v>
      </c>
      <c r="B73" s="10" t="s">
        <v>6</v>
      </c>
      <c r="C73" s="20" t="s">
        <v>157</v>
      </c>
      <c r="D73" s="24" t="s">
        <v>158</v>
      </c>
      <c r="E73" s="10">
        <v>1</v>
      </c>
      <c r="F73" s="17">
        <v>8</v>
      </c>
      <c r="G73" s="17">
        <v>56</v>
      </c>
      <c r="H73" s="12">
        <f t="shared" ref="H73:H85" si="24">IF(TIME(0,F73,G73)=0,"",TIME(0,F73,G73))</f>
        <v>6.2037037037037043E-3</v>
      </c>
      <c r="I73" s="21">
        <f>IF(H73="","",H73)</f>
        <v>6.2037037037037043E-3</v>
      </c>
      <c r="J73" s="14">
        <f t="shared" si="23"/>
        <v>35</v>
      </c>
    </row>
    <row r="74" spans="1:10" x14ac:dyDescent="0.25">
      <c r="A74" s="17">
        <f>+A73</f>
        <v>290</v>
      </c>
      <c r="B74" s="10" t="str">
        <f>+B73</f>
        <v>SM</v>
      </c>
      <c r="C74" s="20" t="str">
        <f>+C73</f>
        <v>Pakuranga Yellow</v>
      </c>
      <c r="D74" s="24"/>
      <c r="E74" s="10">
        <v>2</v>
      </c>
      <c r="F74" s="17">
        <v>18</v>
      </c>
      <c r="G74" s="17">
        <v>48</v>
      </c>
      <c r="H74" s="12">
        <f t="shared" si="24"/>
        <v>1.3055555555555556E-2</v>
      </c>
      <c r="I74" s="21">
        <f>IF(H74="","",H74-H73)</f>
        <v>6.851851851851852E-3</v>
      </c>
      <c r="J74" s="14">
        <f t="shared" si="23"/>
        <v>67</v>
      </c>
    </row>
    <row r="75" spans="1:10" x14ac:dyDescent="0.25">
      <c r="A75" s="17">
        <f t="shared" ref="A75:A85" si="25">+A74</f>
        <v>290</v>
      </c>
      <c r="B75" s="10" t="str">
        <f>+B74</f>
        <v>SM</v>
      </c>
      <c r="C75" s="20" t="str">
        <f t="shared" ref="C75:C85" si="26">+C74</f>
        <v>Pakuranga Yellow</v>
      </c>
      <c r="D75" s="25"/>
      <c r="E75" s="10">
        <v>3</v>
      </c>
      <c r="F75" s="17">
        <v>28</v>
      </c>
      <c r="G75" s="17">
        <v>23</v>
      </c>
      <c r="H75" s="12">
        <f t="shared" si="24"/>
        <v>1.9710648148148147E-2</v>
      </c>
      <c r="I75" s="21">
        <f>IF(H75="","",H75-H74)</f>
        <v>6.6550925925925909E-3</v>
      </c>
      <c r="J75" s="14">
        <f t="shared" si="23"/>
        <v>61</v>
      </c>
    </row>
    <row r="76" spans="1:10" x14ac:dyDescent="0.25">
      <c r="A76" s="17">
        <f t="shared" si="25"/>
        <v>290</v>
      </c>
      <c r="B76" s="10" t="str">
        <f t="shared" ref="B76:B85" si="27">+B75</f>
        <v>SM</v>
      </c>
      <c r="C76" s="20" t="str">
        <f t="shared" si="26"/>
        <v>Pakuranga Yellow</v>
      </c>
      <c r="D76" s="25" t="s">
        <v>16</v>
      </c>
      <c r="E76" s="10">
        <v>4</v>
      </c>
      <c r="F76" s="17">
        <v>37</v>
      </c>
      <c r="G76" s="17">
        <v>45</v>
      </c>
      <c r="H76" s="12">
        <f t="shared" si="24"/>
        <v>2.6215277777777778E-2</v>
      </c>
      <c r="I76" s="21">
        <f>IF(H76="","",H76-H75)</f>
        <v>6.504629629629631E-3</v>
      </c>
      <c r="J76" s="14">
        <f t="shared" si="23"/>
        <v>52</v>
      </c>
    </row>
    <row r="77" spans="1:10" x14ac:dyDescent="0.25">
      <c r="A77" s="17">
        <f t="shared" si="25"/>
        <v>290</v>
      </c>
      <c r="B77" s="10" t="str">
        <f t="shared" si="27"/>
        <v>SM</v>
      </c>
      <c r="C77" s="20" t="str">
        <f t="shared" si="26"/>
        <v>Pakuranga Yellow</v>
      </c>
      <c r="D77" s="25"/>
      <c r="E77" s="10">
        <v>5</v>
      </c>
      <c r="F77" s="17">
        <v>48</v>
      </c>
      <c r="G77" s="17">
        <v>17</v>
      </c>
      <c r="H77" s="12">
        <f t="shared" si="24"/>
        <v>3.3530092592592591E-2</v>
      </c>
      <c r="I77" s="21">
        <f>IF(H77="","",H77-H76)</f>
        <v>7.3148148148148122E-3</v>
      </c>
      <c r="J77" s="14">
        <f t="shared" si="23"/>
        <v>76</v>
      </c>
    </row>
    <row r="78" spans="1:10" x14ac:dyDescent="0.25">
      <c r="A78" s="17">
        <f t="shared" si="25"/>
        <v>290</v>
      </c>
      <c r="B78" s="10" t="str">
        <f t="shared" si="27"/>
        <v>SM</v>
      </c>
      <c r="C78" s="20" t="str">
        <f t="shared" si="26"/>
        <v>Pakuranga Yellow</v>
      </c>
      <c r="E78" s="10">
        <v>6</v>
      </c>
      <c r="F78" s="17">
        <v>59</v>
      </c>
      <c r="G78" s="17">
        <v>10</v>
      </c>
      <c r="H78" s="16">
        <f t="shared" si="24"/>
        <v>4.1087962962962958E-2</v>
      </c>
      <c r="I78" s="21">
        <f t="shared" ref="I78:I85" si="28">IF(H78="","",H78-H77)</f>
        <v>7.5578703703703676E-3</v>
      </c>
      <c r="J78" s="14">
        <f t="shared" si="23"/>
        <v>79</v>
      </c>
    </row>
    <row r="79" spans="1:10" x14ac:dyDescent="0.25">
      <c r="A79" s="17">
        <f t="shared" si="25"/>
        <v>290</v>
      </c>
      <c r="B79" s="10" t="str">
        <f t="shared" si="27"/>
        <v>SM</v>
      </c>
      <c r="C79" s="20" t="str">
        <f t="shared" si="26"/>
        <v>Pakuranga Yellow</v>
      </c>
      <c r="D79" s="26" t="s">
        <v>159</v>
      </c>
      <c r="E79" s="10">
        <v>7</v>
      </c>
      <c r="F79" s="17">
        <v>72</v>
      </c>
      <c r="G79" s="17">
        <v>18</v>
      </c>
      <c r="H79" s="16">
        <f t="shared" si="24"/>
        <v>5.0208333333333327E-2</v>
      </c>
      <c r="I79" s="21">
        <f t="shared" si="28"/>
        <v>9.120370370370369E-3</v>
      </c>
      <c r="J79" s="14">
        <f t="shared" si="23"/>
        <v>89</v>
      </c>
    </row>
    <row r="80" spans="1:10" x14ac:dyDescent="0.25">
      <c r="A80" s="17">
        <f t="shared" si="25"/>
        <v>290</v>
      </c>
      <c r="B80" s="10" t="str">
        <f t="shared" si="27"/>
        <v>SM</v>
      </c>
      <c r="C80" s="20" t="str">
        <f t="shared" si="26"/>
        <v>Pakuranga Yellow</v>
      </c>
      <c r="E80" s="10">
        <v>8</v>
      </c>
      <c r="F80" s="17">
        <v>85</v>
      </c>
      <c r="G80" s="17">
        <v>29</v>
      </c>
      <c r="H80" s="16">
        <f t="shared" si="24"/>
        <v>5.9363425925925924E-2</v>
      </c>
      <c r="I80" s="21">
        <f t="shared" si="28"/>
        <v>9.1550925925925966E-3</v>
      </c>
      <c r="J80" s="14">
        <f t="shared" si="23"/>
        <v>90</v>
      </c>
    </row>
    <row r="81" spans="1:10" x14ac:dyDescent="0.25">
      <c r="A81" s="17">
        <f t="shared" si="25"/>
        <v>290</v>
      </c>
      <c r="B81" s="10" t="str">
        <f t="shared" si="27"/>
        <v>SM</v>
      </c>
      <c r="C81" s="20" t="str">
        <f t="shared" si="26"/>
        <v>Pakuranga Yellow</v>
      </c>
      <c r="E81" s="10">
        <v>9</v>
      </c>
      <c r="F81" s="17">
        <v>98</v>
      </c>
      <c r="G81" s="17">
        <v>23</v>
      </c>
      <c r="H81" s="16">
        <f t="shared" si="24"/>
        <v>6.8321759259259263E-2</v>
      </c>
      <c r="I81" s="21">
        <f t="shared" si="28"/>
        <v>8.958333333333339E-3</v>
      </c>
      <c r="J81" s="14">
        <f t="shared" si="23"/>
        <v>88</v>
      </c>
    </row>
    <row r="82" spans="1:10" x14ac:dyDescent="0.25">
      <c r="A82" s="17">
        <f t="shared" si="25"/>
        <v>290</v>
      </c>
      <c r="B82" s="10" t="str">
        <f t="shared" si="27"/>
        <v>SM</v>
      </c>
      <c r="C82" s="20" t="str">
        <f t="shared" si="26"/>
        <v>Pakuranga Yellow</v>
      </c>
      <c r="D82" s="26" t="s">
        <v>160</v>
      </c>
      <c r="E82" s="10">
        <v>10</v>
      </c>
      <c r="F82" s="17">
        <v>108</v>
      </c>
      <c r="G82" s="17">
        <v>39</v>
      </c>
      <c r="H82" s="16">
        <f t="shared" si="24"/>
        <v>7.5451388888888901E-2</v>
      </c>
      <c r="I82" s="21">
        <f t="shared" si="28"/>
        <v>7.1296296296296385E-3</v>
      </c>
      <c r="J82" s="14">
        <f t="shared" si="23"/>
        <v>73</v>
      </c>
    </row>
    <row r="83" spans="1:10" x14ac:dyDescent="0.25">
      <c r="A83" s="17">
        <f t="shared" si="25"/>
        <v>290</v>
      </c>
      <c r="B83" s="10" t="str">
        <f t="shared" si="27"/>
        <v>SM</v>
      </c>
      <c r="C83" s="20" t="str">
        <f t="shared" si="26"/>
        <v>Pakuranga Yellow</v>
      </c>
      <c r="E83" s="10">
        <v>11</v>
      </c>
      <c r="F83" s="17">
        <v>119</v>
      </c>
      <c r="G83" s="17">
        <v>39</v>
      </c>
      <c r="H83" s="16">
        <f t="shared" si="24"/>
        <v>8.3090277777777791E-2</v>
      </c>
      <c r="I83" s="21">
        <f t="shared" si="28"/>
        <v>7.6388888888888895E-3</v>
      </c>
      <c r="J83" s="14">
        <f t="shared" si="23"/>
        <v>80</v>
      </c>
    </row>
    <row r="84" spans="1:10" x14ac:dyDescent="0.25">
      <c r="A84" s="17">
        <f t="shared" si="25"/>
        <v>290</v>
      </c>
      <c r="B84" s="10" t="str">
        <f t="shared" si="27"/>
        <v>SM</v>
      </c>
      <c r="C84" s="20" t="str">
        <f t="shared" si="26"/>
        <v>Pakuranga Yellow</v>
      </c>
      <c r="E84" s="10">
        <v>12</v>
      </c>
      <c r="F84" s="17">
        <v>130</v>
      </c>
      <c r="G84" s="17">
        <v>59</v>
      </c>
      <c r="H84" s="16">
        <f t="shared" si="24"/>
        <v>9.0960648148148138E-2</v>
      </c>
      <c r="I84" s="21">
        <f t="shared" si="28"/>
        <v>7.870370370370347E-3</v>
      </c>
      <c r="J84" s="14">
        <f t="shared" si="23"/>
        <v>87</v>
      </c>
    </row>
    <row r="85" spans="1:10" x14ac:dyDescent="0.25">
      <c r="A85" s="17">
        <f t="shared" si="25"/>
        <v>290</v>
      </c>
      <c r="B85" s="10" t="str">
        <f t="shared" si="27"/>
        <v>SM</v>
      </c>
      <c r="C85" s="20" t="str">
        <f t="shared" si="26"/>
        <v>Pakuranga Yellow</v>
      </c>
      <c r="E85" s="10">
        <v>13</v>
      </c>
      <c r="F85" s="17">
        <v>142</v>
      </c>
      <c r="G85" s="17">
        <v>3</v>
      </c>
      <c r="H85" s="16">
        <f t="shared" si="24"/>
        <v>9.8645833333333335E-2</v>
      </c>
      <c r="I85" s="21">
        <f t="shared" si="28"/>
        <v>7.6851851851851977E-3</v>
      </c>
      <c r="J85" s="14">
        <f t="shared" si="23"/>
        <v>81</v>
      </c>
    </row>
    <row r="86" spans="1:10" x14ac:dyDescent="0.25">
      <c r="J86" s="14" t="str">
        <f t="shared" si="23"/>
        <v/>
      </c>
    </row>
    <row r="87" spans="1:10" x14ac:dyDescent="0.25">
      <c r="A87" s="17">
        <v>302</v>
      </c>
      <c r="B87" s="10" t="str">
        <f>+B85</f>
        <v>SM</v>
      </c>
      <c r="C87" s="20" t="s">
        <v>27</v>
      </c>
      <c r="D87" s="24" t="s">
        <v>29</v>
      </c>
      <c r="E87" s="10">
        <v>1</v>
      </c>
      <c r="F87" s="17">
        <v>9</v>
      </c>
      <c r="G87" s="17">
        <v>59</v>
      </c>
      <c r="H87" s="12">
        <f t="shared" ref="H87:H99" si="29">IF(TIME(0,F87,G87)=0,"",TIME(0,F87,G87))</f>
        <v>6.9328703703703696E-3</v>
      </c>
      <c r="I87" s="21">
        <f>IF(H87="","",H87)</f>
        <v>6.9328703703703696E-3</v>
      </c>
      <c r="J87" s="14">
        <f t="shared" si="23"/>
        <v>68</v>
      </c>
    </row>
    <row r="88" spans="1:10" x14ac:dyDescent="0.25">
      <c r="A88" s="17">
        <f>+A87</f>
        <v>302</v>
      </c>
      <c r="B88" s="10" t="str">
        <f>+B87</f>
        <v>SM</v>
      </c>
      <c r="C88" s="20" t="str">
        <f>+C87</f>
        <v>Glen Eden</v>
      </c>
      <c r="D88" s="24"/>
      <c r="E88" s="10">
        <v>2</v>
      </c>
      <c r="F88" s="17">
        <v>21</v>
      </c>
      <c r="G88" s="17">
        <v>11</v>
      </c>
      <c r="H88" s="12">
        <f t="shared" si="29"/>
        <v>1.4710648148148148E-2</v>
      </c>
      <c r="I88" s="21">
        <f>IF(H88="","",H88-H87)</f>
        <v>7.7777777777777784E-3</v>
      </c>
      <c r="J88" s="14">
        <f t="shared" si="23"/>
        <v>84</v>
      </c>
    </row>
    <row r="89" spans="1:10" x14ac:dyDescent="0.25">
      <c r="A89" s="17">
        <f t="shared" ref="A89:B99" si="30">+A88</f>
        <v>302</v>
      </c>
      <c r="B89" s="10" t="str">
        <f>+B88</f>
        <v>SM</v>
      </c>
      <c r="C89" s="20" t="str">
        <f t="shared" ref="C89:C99" si="31">+C88</f>
        <v>Glen Eden</v>
      </c>
      <c r="D89" s="25"/>
      <c r="E89" s="10">
        <v>3</v>
      </c>
      <c r="F89" s="17">
        <v>32</v>
      </c>
      <c r="G89" s="17">
        <v>22</v>
      </c>
      <c r="H89" s="12">
        <f t="shared" si="29"/>
        <v>2.2476851851851855E-2</v>
      </c>
      <c r="I89" s="21">
        <f>IF(H89="","",H89-H88)</f>
        <v>7.7662037037037075E-3</v>
      </c>
      <c r="J89" s="14">
        <f t="shared" si="23"/>
        <v>83</v>
      </c>
    </row>
    <row r="90" spans="1:10" x14ac:dyDescent="0.25">
      <c r="A90" s="17">
        <f t="shared" si="30"/>
        <v>302</v>
      </c>
      <c r="B90" s="10" t="str">
        <f t="shared" si="30"/>
        <v>SM</v>
      </c>
      <c r="C90" s="20" t="str">
        <f t="shared" si="31"/>
        <v>Glen Eden</v>
      </c>
      <c r="D90" s="25" t="s">
        <v>161</v>
      </c>
      <c r="E90" s="10">
        <v>4</v>
      </c>
      <c r="F90" s="17">
        <v>48</v>
      </c>
      <c r="G90" s="17">
        <v>4</v>
      </c>
      <c r="H90" s="12">
        <f t="shared" si="29"/>
        <v>3.3379629629629634E-2</v>
      </c>
      <c r="I90" s="21">
        <f>IF(H90="","",H90-H89)</f>
        <v>1.0902777777777779E-2</v>
      </c>
      <c r="J90" s="14">
        <f t="shared" si="23"/>
        <v>91</v>
      </c>
    </row>
    <row r="91" spans="1:10" x14ac:dyDescent="0.25">
      <c r="A91" s="17">
        <f t="shared" si="30"/>
        <v>302</v>
      </c>
      <c r="B91" s="10" t="str">
        <f t="shared" si="30"/>
        <v>SM</v>
      </c>
      <c r="C91" s="20" t="str">
        <f t="shared" si="31"/>
        <v>Glen Eden</v>
      </c>
      <c r="D91" s="25" t="s">
        <v>28</v>
      </c>
      <c r="E91" s="10">
        <v>5</v>
      </c>
      <c r="F91" s="17">
        <v>57</v>
      </c>
      <c r="G91" s="17">
        <v>20</v>
      </c>
      <c r="H91" s="12">
        <f t="shared" si="29"/>
        <v>3.9814814814814817E-2</v>
      </c>
      <c r="I91" s="21">
        <f>IF(H91="","",H91-H90)</f>
        <v>6.4351851851851827E-3</v>
      </c>
      <c r="J91" s="14">
        <f t="shared" si="23"/>
        <v>48</v>
      </c>
    </row>
    <row r="92" spans="1:10" x14ac:dyDescent="0.25">
      <c r="A92" s="17">
        <f t="shared" si="30"/>
        <v>302</v>
      </c>
      <c r="B92" s="10" t="str">
        <f t="shared" si="30"/>
        <v>SM</v>
      </c>
      <c r="C92" s="20" t="str">
        <f t="shared" si="31"/>
        <v>Glen Eden</v>
      </c>
      <c r="E92" s="10">
        <v>6</v>
      </c>
      <c r="F92" s="17">
        <v>66</v>
      </c>
      <c r="G92" s="17">
        <v>52</v>
      </c>
      <c r="H92" s="16">
        <f t="shared" si="29"/>
        <v>4.6435185185185184E-2</v>
      </c>
      <c r="I92" s="21">
        <f t="shared" ref="I92:I99" si="32">IF(H92="","",H92-H91)</f>
        <v>6.6203703703703667E-3</v>
      </c>
      <c r="J92" s="14">
        <f t="shared" si="23"/>
        <v>59</v>
      </c>
    </row>
    <row r="93" spans="1:10" x14ac:dyDescent="0.25">
      <c r="A93" s="17">
        <f t="shared" si="30"/>
        <v>302</v>
      </c>
      <c r="B93" s="10" t="str">
        <f t="shared" si="30"/>
        <v>SM</v>
      </c>
      <c r="C93" s="20" t="str">
        <f t="shared" si="31"/>
        <v>Glen Eden</v>
      </c>
      <c r="E93" s="10">
        <v>7</v>
      </c>
      <c r="F93" s="17">
        <v>76</v>
      </c>
      <c r="G93" s="17">
        <v>27</v>
      </c>
      <c r="H93" s="16">
        <f t="shared" si="29"/>
        <v>5.3090277777777778E-2</v>
      </c>
      <c r="I93" s="21">
        <f t="shared" si="32"/>
        <v>6.6550925925925944E-3</v>
      </c>
      <c r="J93" s="14">
        <f t="shared" si="23"/>
        <v>63</v>
      </c>
    </row>
    <row r="94" spans="1:10" x14ac:dyDescent="0.25">
      <c r="A94" s="17">
        <f t="shared" si="30"/>
        <v>302</v>
      </c>
      <c r="B94" s="10" t="str">
        <f t="shared" si="30"/>
        <v>SM</v>
      </c>
      <c r="C94" s="20" t="str">
        <f t="shared" si="31"/>
        <v>Glen Eden</v>
      </c>
      <c r="E94" s="10">
        <v>8</v>
      </c>
      <c r="F94" s="17">
        <v>85</v>
      </c>
      <c r="G94" s="17">
        <v>57</v>
      </c>
      <c r="H94" s="16">
        <f t="shared" si="29"/>
        <v>5.9687500000000004E-2</v>
      </c>
      <c r="I94" s="21">
        <f t="shared" si="32"/>
        <v>6.5972222222222265E-3</v>
      </c>
      <c r="J94" s="14">
        <f t="shared" si="23"/>
        <v>57</v>
      </c>
    </row>
    <row r="95" spans="1:10" x14ac:dyDescent="0.25">
      <c r="A95" s="17">
        <f t="shared" si="30"/>
        <v>302</v>
      </c>
      <c r="B95" s="10" t="str">
        <f t="shared" si="30"/>
        <v>SM</v>
      </c>
      <c r="C95" s="20" t="str">
        <f t="shared" si="31"/>
        <v>Glen Eden</v>
      </c>
      <c r="E95" s="10">
        <v>9</v>
      </c>
      <c r="F95" s="17">
        <v>95</v>
      </c>
      <c r="G95" s="17">
        <v>9</v>
      </c>
      <c r="H95" s="16">
        <f t="shared" si="29"/>
        <v>6.6076388888888893E-2</v>
      </c>
      <c r="I95" s="21">
        <f t="shared" si="32"/>
        <v>6.3888888888888884E-3</v>
      </c>
      <c r="J95" s="14">
        <f t="shared" si="23"/>
        <v>42</v>
      </c>
    </row>
    <row r="96" spans="1:10" x14ac:dyDescent="0.25">
      <c r="A96" s="17">
        <f t="shared" si="30"/>
        <v>302</v>
      </c>
      <c r="B96" s="10" t="str">
        <f t="shared" si="30"/>
        <v>SM</v>
      </c>
      <c r="C96" s="20" t="str">
        <f t="shared" si="31"/>
        <v>Glen Eden</v>
      </c>
      <c r="D96" s="26" t="s">
        <v>162</v>
      </c>
      <c r="E96" s="10">
        <v>10</v>
      </c>
      <c r="F96" s="17">
        <v>105</v>
      </c>
      <c r="G96" s="17">
        <v>0</v>
      </c>
      <c r="H96" s="16">
        <f t="shared" si="29"/>
        <v>7.2916666666666671E-2</v>
      </c>
      <c r="I96" s="21">
        <f t="shared" si="32"/>
        <v>6.8402777777777785E-3</v>
      </c>
      <c r="J96" s="14">
        <f t="shared" si="23"/>
        <v>66</v>
      </c>
    </row>
    <row r="97" spans="1:11" x14ac:dyDescent="0.25">
      <c r="A97" s="17">
        <f t="shared" si="30"/>
        <v>302</v>
      </c>
      <c r="B97" s="10" t="str">
        <f t="shared" si="30"/>
        <v>SM</v>
      </c>
      <c r="C97" s="20" t="str">
        <f t="shared" si="31"/>
        <v>Glen Eden</v>
      </c>
      <c r="E97" s="10">
        <v>11</v>
      </c>
      <c r="F97" s="17">
        <v>115</v>
      </c>
      <c r="G97" s="17">
        <v>18</v>
      </c>
      <c r="H97" s="16">
        <f t="shared" si="29"/>
        <v>8.0069444444444443E-2</v>
      </c>
      <c r="I97" s="21">
        <f t="shared" si="32"/>
        <v>7.1527777777777718E-3</v>
      </c>
      <c r="J97" s="14">
        <f t="shared" si="23"/>
        <v>74</v>
      </c>
    </row>
    <row r="98" spans="1:11" x14ac:dyDescent="0.25">
      <c r="A98" s="17">
        <f t="shared" si="30"/>
        <v>302</v>
      </c>
      <c r="B98" s="10" t="str">
        <f t="shared" si="30"/>
        <v>SM</v>
      </c>
      <c r="C98" s="20" t="str">
        <f t="shared" si="31"/>
        <v>Glen Eden</v>
      </c>
      <c r="E98" s="10">
        <v>12</v>
      </c>
      <c r="F98" s="17">
        <v>125</v>
      </c>
      <c r="G98" s="17">
        <v>42</v>
      </c>
      <c r="H98" s="16">
        <f t="shared" si="29"/>
        <v>8.729166666666667E-2</v>
      </c>
      <c r="I98" s="21">
        <f t="shared" si="32"/>
        <v>7.2222222222222271E-3</v>
      </c>
      <c r="J98" s="14">
        <f t="shared" si="23"/>
        <v>75</v>
      </c>
    </row>
    <row r="99" spans="1:11" x14ac:dyDescent="0.25">
      <c r="A99" s="17">
        <f t="shared" si="30"/>
        <v>302</v>
      </c>
      <c r="B99" s="10" t="str">
        <f t="shared" si="30"/>
        <v>SM</v>
      </c>
      <c r="C99" s="20" t="str">
        <f t="shared" si="31"/>
        <v>Glen Eden</v>
      </c>
      <c r="E99" s="10">
        <v>13</v>
      </c>
      <c r="F99" s="17">
        <v>135</v>
      </c>
      <c r="G99" s="17">
        <v>44</v>
      </c>
      <c r="H99" s="16">
        <f t="shared" si="29"/>
        <v>9.4259259259259251E-2</v>
      </c>
      <c r="I99" s="21">
        <f t="shared" si="32"/>
        <v>6.9675925925925808E-3</v>
      </c>
      <c r="J99" s="14">
        <f t="shared" si="23"/>
        <v>69</v>
      </c>
    </row>
    <row r="100" spans="1:11" x14ac:dyDescent="0.25">
      <c r="J100" s="14" t="str">
        <f t="shared" ref="J100" si="33">IF(I100="","",RANK(I100,$I$73:$I$141,1))</f>
        <v/>
      </c>
    </row>
    <row r="101" spans="1:11" x14ac:dyDescent="0.25">
      <c r="A101" s="17">
        <v>293</v>
      </c>
      <c r="B101" s="10" t="s">
        <v>163</v>
      </c>
      <c r="C101" s="20" t="s">
        <v>164</v>
      </c>
      <c r="D101" s="24" t="s">
        <v>165</v>
      </c>
      <c r="E101" s="10">
        <v>1</v>
      </c>
      <c r="F101" s="17">
        <v>8</v>
      </c>
      <c r="G101" s="17">
        <v>22</v>
      </c>
      <c r="H101" s="12">
        <f t="shared" ref="H101:H113" si="34">IF(TIME(0,F101,G101)=0,"",TIME(0,F101,G101))</f>
        <v>5.8101851851851856E-3</v>
      </c>
      <c r="I101" s="21">
        <f>IF(H101="","",H101)</f>
        <v>5.8101851851851856E-3</v>
      </c>
      <c r="J101" s="14">
        <f t="shared" ref="J101:J132" si="35">IF(I101="","",RANK(I101,$I$101:$I$156,1))</f>
        <v>4</v>
      </c>
    </row>
    <row r="102" spans="1:11" x14ac:dyDescent="0.25">
      <c r="A102" s="17">
        <f>+A101</f>
        <v>293</v>
      </c>
      <c r="B102" s="10" t="str">
        <f>+B101</f>
        <v>MM40</v>
      </c>
      <c r="C102" s="20" t="str">
        <f>+C101</f>
        <v>Owairaka</v>
      </c>
      <c r="D102" s="24"/>
      <c r="E102" s="10">
        <v>2</v>
      </c>
      <c r="F102" s="17">
        <v>17</v>
      </c>
      <c r="G102" s="17">
        <v>3</v>
      </c>
      <c r="H102" s="12">
        <f t="shared" si="34"/>
        <v>1.1840277777777778E-2</v>
      </c>
      <c r="I102" s="21">
        <f>IF(H102="","",H102-H101)</f>
        <v>6.0300925925925921E-3</v>
      </c>
      <c r="J102" s="14">
        <f t="shared" si="35"/>
        <v>14</v>
      </c>
    </row>
    <row r="103" spans="1:11" x14ac:dyDescent="0.25">
      <c r="A103" s="17">
        <f t="shared" ref="A103:B113" si="36">+A102</f>
        <v>293</v>
      </c>
      <c r="B103" s="10" t="str">
        <f>+B102</f>
        <v>MM40</v>
      </c>
      <c r="C103" s="20" t="str">
        <f t="shared" ref="C103:C113" si="37">+C102</f>
        <v>Owairaka</v>
      </c>
      <c r="D103" s="25"/>
      <c r="E103" s="10">
        <v>3</v>
      </c>
      <c r="F103" s="17">
        <v>25</v>
      </c>
      <c r="G103" s="17">
        <v>36</v>
      </c>
      <c r="H103" s="12">
        <f t="shared" si="34"/>
        <v>1.7777777777777778E-2</v>
      </c>
      <c r="I103" s="21">
        <f>IF(H103="","",H103-H102)</f>
        <v>5.9375000000000001E-3</v>
      </c>
      <c r="J103" s="14">
        <f t="shared" si="35"/>
        <v>9</v>
      </c>
    </row>
    <row r="104" spans="1:11" x14ac:dyDescent="0.25">
      <c r="A104" s="17">
        <f t="shared" si="36"/>
        <v>293</v>
      </c>
      <c r="B104" s="10" t="str">
        <f t="shared" si="36"/>
        <v>MM40</v>
      </c>
      <c r="C104" s="20" t="str">
        <f t="shared" si="37"/>
        <v>Owairaka</v>
      </c>
      <c r="D104" s="25" t="s">
        <v>166</v>
      </c>
      <c r="E104" s="10">
        <v>4</v>
      </c>
      <c r="F104" s="17">
        <v>34</v>
      </c>
      <c r="G104" s="17">
        <v>19</v>
      </c>
      <c r="H104" s="12">
        <f t="shared" si="34"/>
        <v>2.3831018518518519E-2</v>
      </c>
      <c r="I104" s="21">
        <f>IF(H104="","",H104-H103)</f>
        <v>6.053240740740741E-3</v>
      </c>
      <c r="J104" s="14">
        <f t="shared" si="35"/>
        <v>17</v>
      </c>
    </row>
    <row r="105" spans="1:11" x14ac:dyDescent="0.25">
      <c r="A105" s="17">
        <f t="shared" si="36"/>
        <v>293</v>
      </c>
      <c r="B105" s="10" t="str">
        <f t="shared" si="36"/>
        <v>MM40</v>
      </c>
      <c r="C105" s="20" t="str">
        <f t="shared" si="37"/>
        <v>Owairaka</v>
      </c>
      <c r="D105" s="25"/>
      <c r="E105" s="10">
        <v>5</v>
      </c>
      <c r="F105" s="17">
        <v>43</v>
      </c>
      <c r="G105" s="17">
        <v>35</v>
      </c>
      <c r="H105" s="12">
        <f t="shared" si="34"/>
        <v>3.0266203703703708E-2</v>
      </c>
      <c r="I105" s="21">
        <f>IF(H105="","",H105-H104)</f>
        <v>6.4351851851851896E-3</v>
      </c>
      <c r="J105" s="14">
        <f t="shared" si="35"/>
        <v>30</v>
      </c>
    </row>
    <row r="106" spans="1:11" x14ac:dyDescent="0.25">
      <c r="A106" s="17">
        <f t="shared" si="36"/>
        <v>293</v>
      </c>
      <c r="B106" s="10" t="str">
        <f t="shared" si="36"/>
        <v>MM40</v>
      </c>
      <c r="C106" s="20" t="str">
        <f t="shared" si="37"/>
        <v>Owairaka</v>
      </c>
      <c r="D106" s="26" t="s">
        <v>167</v>
      </c>
      <c r="E106" s="10">
        <v>6</v>
      </c>
      <c r="F106" s="17">
        <v>51</v>
      </c>
      <c r="G106" s="17">
        <v>58</v>
      </c>
      <c r="H106" s="16">
        <f t="shared" si="34"/>
        <v>3.6087962962962968E-2</v>
      </c>
      <c r="I106" s="21">
        <f t="shared" ref="I106:I113" si="38">IF(H106="","",H106-H105)</f>
        <v>5.8217592592592592E-3</v>
      </c>
      <c r="J106" s="14">
        <f t="shared" si="35"/>
        <v>5</v>
      </c>
    </row>
    <row r="107" spans="1:11" x14ac:dyDescent="0.25">
      <c r="A107" s="17">
        <f t="shared" si="36"/>
        <v>293</v>
      </c>
      <c r="B107" s="10" t="str">
        <f t="shared" si="36"/>
        <v>MM40</v>
      </c>
      <c r="C107" s="20" t="str">
        <f t="shared" si="37"/>
        <v>Owairaka</v>
      </c>
      <c r="E107" s="10">
        <v>7</v>
      </c>
      <c r="F107" s="17">
        <v>60</v>
      </c>
      <c r="G107" s="17">
        <v>22</v>
      </c>
      <c r="H107" s="16">
        <f t="shared" si="34"/>
        <v>4.1921296296296297E-2</v>
      </c>
      <c r="I107" s="21">
        <f t="shared" si="38"/>
        <v>5.8333333333333293E-3</v>
      </c>
      <c r="J107" s="14">
        <f t="shared" si="35"/>
        <v>6</v>
      </c>
      <c r="K107" t="s">
        <v>360</v>
      </c>
    </row>
    <row r="108" spans="1:11" x14ac:dyDescent="0.25">
      <c r="A108" s="17">
        <f t="shared" si="36"/>
        <v>293</v>
      </c>
      <c r="B108" s="10" t="str">
        <f t="shared" si="36"/>
        <v>MM40</v>
      </c>
      <c r="C108" s="20" t="str">
        <f t="shared" si="37"/>
        <v>Owairaka</v>
      </c>
      <c r="E108" s="10">
        <v>8</v>
      </c>
      <c r="F108" s="17">
        <v>69</v>
      </c>
      <c r="G108" s="17">
        <v>0</v>
      </c>
      <c r="H108" s="16">
        <f t="shared" si="34"/>
        <v>4.7916666666666663E-2</v>
      </c>
      <c r="I108" s="21">
        <f t="shared" si="38"/>
        <v>5.9953703703703662E-3</v>
      </c>
      <c r="J108" s="14">
        <f t="shared" si="35"/>
        <v>13</v>
      </c>
    </row>
    <row r="109" spans="1:11" x14ac:dyDescent="0.25">
      <c r="A109" s="17">
        <f t="shared" si="36"/>
        <v>293</v>
      </c>
      <c r="B109" s="10" t="str">
        <f t="shared" si="36"/>
        <v>MM40</v>
      </c>
      <c r="C109" s="20" t="str">
        <f t="shared" si="37"/>
        <v>Owairaka</v>
      </c>
      <c r="E109" s="10">
        <v>9</v>
      </c>
      <c r="F109" s="17">
        <v>77</v>
      </c>
      <c r="G109" s="17">
        <v>35</v>
      </c>
      <c r="H109" s="16">
        <f t="shared" si="34"/>
        <v>5.3877314814814808E-2</v>
      </c>
      <c r="I109" s="21">
        <f t="shared" si="38"/>
        <v>5.9606481481481455E-3</v>
      </c>
      <c r="J109" s="14">
        <f t="shared" si="35"/>
        <v>11</v>
      </c>
    </row>
    <row r="110" spans="1:11" x14ac:dyDescent="0.25">
      <c r="A110" s="17">
        <f t="shared" si="36"/>
        <v>293</v>
      </c>
      <c r="B110" s="10" t="str">
        <f t="shared" si="36"/>
        <v>MM40</v>
      </c>
      <c r="C110" s="20" t="str">
        <f t="shared" si="37"/>
        <v>Owairaka</v>
      </c>
      <c r="D110" s="26" t="s">
        <v>168</v>
      </c>
      <c r="E110" s="10">
        <v>10</v>
      </c>
      <c r="F110" s="17">
        <v>85</v>
      </c>
      <c r="G110" s="17">
        <v>52</v>
      </c>
      <c r="H110" s="16">
        <f t="shared" si="34"/>
        <v>5.9629629629629623E-2</v>
      </c>
      <c r="I110" s="21">
        <f t="shared" si="38"/>
        <v>5.7523148148148143E-3</v>
      </c>
      <c r="J110" s="14">
        <f t="shared" si="35"/>
        <v>2</v>
      </c>
    </row>
    <row r="111" spans="1:11" x14ac:dyDescent="0.25">
      <c r="A111" s="17">
        <f t="shared" si="36"/>
        <v>293</v>
      </c>
      <c r="B111" s="10" t="str">
        <f t="shared" si="36"/>
        <v>MM40</v>
      </c>
      <c r="C111" s="20" t="str">
        <f t="shared" si="37"/>
        <v>Owairaka</v>
      </c>
      <c r="E111" s="10">
        <v>11</v>
      </c>
      <c r="F111" s="17">
        <v>94</v>
      </c>
      <c r="G111" s="17">
        <v>5</v>
      </c>
      <c r="H111" s="16">
        <f t="shared" si="34"/>
        <v>6.5335648148148143E-2</v>
      </c>
      <c r="I111" s="21">
        <f t="shared" si="38"/>
        <v>5.70601851851852E-3</v>
      </c>
      <c r="J111" s="14">
        <f t="shared" si="35"/>
        <v>1</v>
      </c>
    </row>
    <row r="112" spans="1:11" x14ac:dyDescent="0.25">
      <c r="A112" s="17">
        <f t="shared" si="36"/>
        <v>293</v>
      </c>
      <c r="B112" s="10" t="str">
        <f t="shared" si="36"/>
        <v>MM40</v>
      </c>
      <c r="C112" s="20" t="str">
        <f t="shared" si="37"/>
        <v>Owairaka</v>
      </c>
      <c r="E112" s="10">
        <v>12</v>
      </c>
      <c r="F112" s="17">
        <v>102</v>
      </c>
      <c r="G112" s="17">
        <v>33</v>
      </c>
      <c r="H112" s="16">
        <f t="shared" si="34"/>
        <v>7.121527777777778E-2</v>
      </c>
      <c r="I112" s="21">
        <f t="shared" si="38"/>
        <v>5.8796296296296374E-3</v>
      </c>
      <c r="J112" s="14">
        <f t="shared" si="35"/>
        <v>8</v>
      </c>
    </row>
    <row r="113" spans="1:11" x14ac:dyDescent="0.25">
      <c r="A113" s="17">
        <f t="shared" si="36"/>
        <v>293</v>
      </c>
      <c r="B113" s="10" t="str">
        <f t="shared" si="36"/>
        <v>MM40</v>
      </c>
      <c r="C113" s="20" t="str">
        <f t="shared" si="37"/>
        <v>Owairaka</v>
      </c>
      <c r="E113" s="10">
        <v>13</v>
      </c>
      <c r="F113" s="17">
        <v>110</v>
      </c>
      <c r="G113" s="17">
        <v>53</v>
      </c>
      <c r="H113" s="16">
        <f t="shared" si="34"/>
        <v>7.7002314814814815E-2</v>
      </c>
      <c r="I113" s="21">
        <f t="shared" si="38"/>
        <v>5.787037037037035E-3</v>
      </c>
      <c r="J113" s="14">
        <f t="shared" si="35"/>
        <v>3</v>
      </c>
    </row>
    <row r="114" spans="1:11" x14ac:dyDescent="0.25">
      <c r="J114" s="14" t="str">
        <f t="shared" si="35"/>
        <v/>
      </c>
    </row>
    <row r="115" spans="1:11" x14ac:dyDescent="0.25">
      <c r="A115" s="17">
        <v>292</v>
      </c>
      <c r="B115" s="10" t="str">
        <f>+B113</f>
        <v>MM40</v>
      </c>
      <c r="C115" s="20" t="s">
        <v>169</v>
      </c>
      <c r="D115" s="24" t="s">
        <v>170</v>
      </c>
      <c r="E115" s="10">
        <v>1</v>
      </c>
      <c r="F115" s="17">
        <v>8</v>
      </c>
      <c r="G115" s="17">
        <v>53</v>
      </c>
      <c r="H115" s="12">
        <f t="shared" ref="H115:H127" si="39">IF(TIME(0,F115,G115)=0,"",TIME(0,F115,G115))</f>
        <v>6.168981481481481E-3</v>
      </c>
      <c r="I115" s="21">
        <f>IF(H115="","",H115)</f>
        <v>6.168981481481481E-3</v>
      </c>
      <c r="J115" s="14">
        <f t="shared" si="35"/>
        <v>19</v>
      </c>
    </row>
    <row r="116" spans="1:11" x14ac:dyDescent="0.25">
      <c r="A116" s="17">
        <f>+A115</f>
        <v>292</v>
      </c>
      <c r="B116" s="10" t="str">
        <f>+B115</f>
        <v>MM40</v>
      </c>
      <c r="C116" s="20" t="str">
        <f>+C115</f>
        <v>ACA Silver</v>
      </c>
      <c r="D116" s="24"/>
      <c r="E116" s="10">
        <v>2</v>
      </c>
      <c r="F116" s="17">
        <v>18</v>
      </c>
      <c r="G116" s="17">
        <v>20</v>
      </c>
      <c r="H116" s="12">
        <f t="shared" si="39"/>
        <v>1.2731481481481481E-2</v>
      </c>
      <c r="I116" s="21">
        <f>IF(H116="","",H116-H115)</f>
        <v>6.5624999999999998E-3</v>
      </c>
      <c r="J116" s="14">
        <f t="shared" si="35"/>
        <v>35</v>
      </c>
    </row>
    <row r="117" spans="1:11" x14ac:dyDescent="0.25">
      <c r="A117" s="17">
        <f t="shared" ref="A117:B127" si="40">+A116</f>
        <v>292</v>
      </c>
      <c r="B117" s="10" t="str">
        <f>+B116</f>
        <v>MM40</v>
      </c>
      <c r="C117" s="20" t="str">
        <f t="shared" ref="C117:C127" si="41">+C116</f>
        <v>ACA Silver</v>
      </c>
      <c r="D117" s="25"/>
      <c r="E117" s="10">
        <v>3</v>
      </c>
      <c r="F117" s="17">
        <v>27</v>
      </c>
      <c r="G117" s="17">
        <v>2</v>
      </c>
      <c r="H117" s="12">
        <f t="shared" si="39"/>
        <v>1.877314814814815E-2</v>
      </c>
      <c r="I117" s="21">
        <f>IF(H117="","",H117-H116)</f>
        <v>6.0416666666666691E-3</v>
      </c>
      <c r="J117" s="14">
        <f t="shared" si="35"/>
        <v>16</v>
      </c>
    </row>
    <row r="118" spans="1:11" x14ac:dyDescent="0.25">
      <c r="A118" s="17">
        <f t="shared" si="40"/>
        <v>292</v>
      </c>
      <c r="B118" s="10" t="str">
        <f t="shared" si="40"/>
        <v>MM40</v>
      </c>
      <c r="C118" s="20" t="str">
        <f t="shared" si="41"/>
        <v>ACA Silver</v>
      </c>
      <c r="D118" s="25" t="s">
        <v>31</v>
      </c>
      <c r="E118" s="10">
        <v>4</v>
      </c>
      <c r="F118" s="17">
        <v>35</v>
      </c>
      <c r="G118" s="17">
        <v>56</v>
      </c>
      <c r="H118" s="12">
        <f t="shared" si="39"/>
        <v>2.49537037037037E-2</v>
      </c>
      <c r="I118" s="21">
        <f>IF(H118="","",H118-H117)</f>
        <v>6.1805555555555503E-3</v>
      </c>
      <c r="J118" s="14">
        <f t="shared" si="35"/>
        <v>20</v>
      </c>
    </row>
    <row r="119" spans="1:11" x14ac:dyDescent="0.25">
      <c r="A119" s="17">
        <f t="shared" si="40"/>
        <v>292</v>
      </c>
      <c r="B119" s="10" t="str">
        <f t="shared" si="40"/>
        <v>MM40</v>
      </c>
      <c r="C119" s="20" t="str">
        <f t="shared" si="41"/>
        <v>ACA Silver</v>
      </c>
      <c r="D119" s="25"/>
      <c r="E119" s="10">
        <v>5</v>
      </c>
      <c r="F119" s="17">
        <v>44</v>
      </c>
      <c r="G119" s="17">
        <v>56</v>
      </c>
      <c r="H119" s="12">
        <f t="shared" si="39"/>
        <v>3.1203703703703702E-2</v>
      </c>
      <c r="I119" s="21">
        <f>IF(H119="","",H119-H118)</f>
        <v>6.2500000000000021E-3</v>
      </c>
      <c r="J119" s="14">
        <f t="shared" si="35"/>
        <v>25</v>
      </c>
    </row>
    <row r="120" spans="1:11" x14ac:dyDescent="0.25">
      <c r="A120" s="17">
        <f t="shared" si="40"/>
        <v>292</v>
      </c>
      <c r="B120" s="10" t="str">
        <f t="shared" si="40"/>
        <v>MM40</v>
      </c>
      <c r="C120" s="20" t="str">
        <f t="shared" si="41"/>
        <v>ACA Silver</v>
      </c>
      <c r="E120" s="10">
        <v>6</v>
      </c>
      <c r="F120" s="17">
        <v>53</v>
      </c>
      <c r="G120" s="17">
        <v>52</v>
      </c>
      <c r="H120" s="16">
        <f t="shared" si="39"/>
        <v>3.740740740740741E-2</v>
      </c>
      <c r="I120" s="21">
        <f t="shared" ref="I120:I127" si="42">IF(H120="","",H120-H119)</f>
        <v>6.2037037037037078E-3</v>
      </c>
      <c r="J120" s="14">
        <f t="shared" si="35"/>
        <v>24</v>
      </c>
    </row>
    <row r="121" spans="1:11" x14ac:dyDescent="0.25">
      <c r="A121" s="17">
        <f t="shared" si="40"/>
        <v>292</v>
      </c>
      <c r="B121" s="10" t="str">
        <f t="shared" si="40"/>
        <v>MM40</v>
      </c>
      <c r="C121" s="20" t="str">
        <f t="shared" si="41"/>
        <v>ACA Silver</v>
      </c>
      <c r="D121" s="26" t="s">
        <v>33</v>
      </c>
      <c r="E121" s="10">
        <v>7</v>
      </c>
      <c r="F121" s="17">
        <v>63</v>
      </c>
      <c r="G121" s="17">
        <v>6</v>
      </c>
      <c r="H121" s="16">
        <f t="shared" si="39"/>
        <v>4.3819444444444446E-2</v>
      </c>
      <c r="I121" s="21">
        <f t="shared" si="42"/>
        <v>6.4120370370370355E-3</v>
      </c>
      <c r="J121" s="14">
        <f t="shared" si="35"/>
        <v>29</v>
      </c>
      <c r="K121" t="s">
        <v>365</v>
      </c>
    </row>
    <row r="122" spans="1:11" x14ac:dyDescent="0.25">
      <c r="A122" s="17">
        <f t="shared" si="40"/>
        <v>292</v>
      </c>
      <c r="B122" s="10" t="str">
        <f t="shared" si="40"/>
        <v>MM40</v>
      </c>
      <c r="C122" s="20" t="str">
        <f t="shared" si="41"/>
        <v>ACA Silver</v>
      </c>
      <c r="E122" s="10">
        <v>8</v>
      </c>
      <c r="F122" s="17">
        <v>72</v>
      </c>
      <c r="G122" s="17">
        <v>54</v>
      </c>
      <c r="H122" s="16">
        <f t="shared" si="39"/>
        <v>5.0625000000000003E-2</v>
      </c>
      <c r="I122" s="21">
        <f t="shared" si="42"/>
        <v>6.8055555555555577E-3</v>
      </c>
      <c r="J122" s="14">
        <f t="shared" si="35"/>
        <v>38</v>
      </c>
    </row>
    <row r="123" spans="1:11" x14ac:dyDescent="0.25">
      <c r="A123" s="17">
        <f t="shared" si="40"/>
        <v>292</v>
      </c>
      <c r="B123" s="10" t="str">
        <f t="shared" si="40"/>
        <v>MM40</v>
      </c>
      <c r="C123" s="20" t="str">
        <f t="shared" si="41"/>
        <v>ACA Silver</v>
      </c>
      <c r="E123" s="10">
        <v>9</v>
      </c>
      <c r="F123" s="17">
        <v>82</v>
      </c>
      <c r="G123" s="17">
        <v>32</v>
      </c>
      <c r="H123" s="16">
        <f t="shared" si="39"/>
        <v>5.7314814814814811E-2</v>
      </c>
      <c r="I123" s="21">
        <f t="shared" si="42"/>
        <v>6.6898148148148082E-3</v>
      </c>
      <c r="J123" s="14">
        <f t="shared" si="35"/>
        <v>37</v>
      </c>
    </row>
    <row r="124" spans="1:11" x14ac:dyDescent="0.25">
      <c r="A124" s="17">
        <f t="shared" si="40"/>
        <v>292</v>
      </c>
      <c r="B124" s="10" t="str">
        <f t="shared" si="40"/>
        <v>MM40</v>
      </c>
      <c r="C124" s="20" t="str">
        <f t="shared" si="41"/>
        <v>ACA Silver</v>
      </c>
      <c r="D124" s="26" t="s">
        <v>30</v>
      </c>
      <c r="E124" s="10">
        <v>10</v>
      </c>
      <c r="F124" s="17">
        <v>90</v>
      </c>
      <c r="G124" s="17">
        <v>56</v>
      </c>
      <c r="H124" s="16">
        <f t="shared" si="39"/>
        <v>6.3148148148148148E-2</v>
      </c>
      <c r="I124" s="21">
        <f t="shared" si="42"/>
        <v>5.8333333333333362E-3</v>
      </c>
      <c r="J124" s="14">
        <f t="shared" si="35"/>
        <v>7</v>
      </c>
    </row>
    <row r="125" spans="1:11" x14ac:dyDescent="0.25">
      <c r="A125" s="17">
        <f t="shared" si="40"/>
        <v>292</v>
      </c>
      <c r="B125" s="10" t="str">
        <f t="shared" si="40"/>
        <v>MM40</v>
      </c>
      <c r="C125" s="20" t="str">
        <f t="shared" si="41"/>
        <v>ACA Silver</v>
      </c>
      <c r="E125" s="10">
        <v>11</v>
      </c>
      <c r="F125" s="17">
        <v>99</v>
      </c>
      <c r="G125" s="17">
        <v>30</v>
      </c>
      <c r="H125" s="16">
        <f t="shared" si="39"/>
        <v>6.9097222222222227E-2</v>
      </c>
      <c r="I125" s="21">
        <f t="shared" si="42"/>
        <v>5.9490740740740788E-3</v>
      </c>
      <c r="J125" s="14">
        <f t="shared" si="35"/>
        <v>10</v>
      </c>
    </row>
    <row r="126" spans="1:11" x14ac:dyDescent="0.25">
      <c r="A126" s="17">
        <f t="shared" si="40"/>
        <v>292</v>
      </c>
      <c r="B126" s="10" t="str">
        <f t="shared" si="40"/>
        <v>MM40</v>
      </c>
      <c r="C126" s="20" t="str">
        <f t="shared" si="41"/>
        <v>ACA Silver</v>
      </c>
      <c r="E126" s="10">
        <v>12</v>
      </c>
      <c r="F126" s="17">
        <v>108</v>
      </c>
      <c r="G126" s="17">
        <v>12</v>
      </c>
      <c r="H126" s="16">
        <f t="shared" si="39"/>
        <v>7.5138888888888894E-2</v>
      </c>
      <c r="I126" s="21">
        <f t="shared" si="42"/>
        <v>6.0416666666666674E-3</v>
      </c>
      <c r="J126" s="14">
        <f t="shared" si="35"/>
        <v>15</v>
      </c>
    </row>
    <row r="127" spans="1:11" x14ac:dyDescent="0.25">
      <c r="A127" s="17">
        <f t="shared" si="40"/>
        <v>292</v>
      </c>
      <c r="B127" s="10" t="str">
        <f t="shared" si="40"/>
        <v>MM40</v>
      </c>
      <c r="C127" s="20" t="str">
        <f t="shared" si="41"/>
        <v>ACA Silver</v>
      </c>
      <c r="E127" s="10">
        <v>13</v>
      </c>
      <c r="F127" s="17">
        <v>116</v>
      </c>
      <c r="G127" s="17">
        <v>50</v>
      </c>
      <c r="H127" s="16">
        <f t="shared" si="39"/>
        <v>8.1134259259259253E-2</v>
      </c>
      <c r="I127" s="21">
        <f t="shared" si="42"/>
        <v>5.9953703703703592E-3</v>
      </c>
      <c r="J127" s="14">
        <f t="shared" si="35"/>
        <v>12</v>
      </c>
    </row>
    <row r="128" spans="1:11" x14ac:dyDescent="0.25">
      <c r="J128" s="14" t="str">
        <f t="shared" si="35"/>
        <v/>
      </c>
    </row>
    <row r="129" spans="1:11" x14ac:dyDescent="0.25">
      <c r="A129" s="17">
        <v>296</v>
      </c>
      <c r="B129" s="10" t="s">
        <v>171</v>
      </c>
      <c r="C129" s="20" t="s">
        <v>172</v>
      </c>
      <c r="D129" s="24" t="s">
        <v>32</v>
      </c>
      <c r="E129" s="10">
        <v>1</v>
      </c>
      <c r="F129" s="17">
        <v>10</v>
      </c>
      <c r="G129" s="17">
        <v>0</v>
      </c>
      <c r="H129" s="12">
        <f t="shared" ref="H129:H141" si="43">IF(TIME(0,F129,G129)=0,"",TIME(0,F129,G129))</f>
        <v>6.9444444444444441E-3</v>
      </c>
      <c r="I129" s="21">
        <f>IF(H129="","",H129)</f>
        <v>6.9444444444444441E-3</v>
      </c>
      <c r="J129" s="14">
        <f t="shared" si="35"/>
        <v>39</v>
      </c>
    </row>
    <row r="130" spans="1:11" x14ac:dyDescent="0.25">
      <c r="A130" s="17">
        <f>+A129</f>
        <v>296</v>
      </c>
      <c r="B130" s="10" t="str">
        <f>+B129</f>
        <v>MM50</v>
      </c>
      <c r="C130" s="20" t="str">
        <f>+C129</f>
        <v>ACA Blue</v>
      </c>
      <c r="D130" s="24" t="s">
        <v>45</v>
      </c>
      <c r="E130" s="10">
        <v>2</v>
      </c>
      <c r="F130" s="17">
        <v>19</v>
      </c>
      <c r="G130" s="17">
        <v>25</v>
      </c>
      <c r="H130" s="12">
        <f t="shared" si="43"/>
        <v>1.3483796296296298E-2</v>
      </c>
      <c r="I130" s="21">
        <f>IF(H130="","",H130-H129)</f>
        <v>6.5393518518518535E-3</v>
      </c>
      <c r="J130" s="14">
        <f t="shared" si="35"/>
        <v>34</v>
      </c>
    </row>
    <row r="131" spans="1:11" x14ac:dyDescent="0.25">
      <c r="A131" s="17">
        <f t="shared" ref="A131:B141" si="44">+A130</f>
        <v>296</v>
      </c>
      <c r="B131" s="10" t="str">
        <f>+B130</f>
        <v>MM50</v>
      </c>
      <c r="C131" s="20" t="str">
        <f t="shared" ref="C131:C141" si="45">+C130</f>
        <v>ACA Blue</v>
      </c>
      <c r="D131" s="25"/>
      <c r="E131" s="10">
        <v>3</v>
      </c>
      <c r="F131" s="17">
        <v>28</v>
      </c>
      <c r="G131" s="17">
        <v>57</v>
      </c>
      <c r="H131" s="12">
        <f t="shared" si="43"/>
        <v>2.0104166666666666E-2</v>
      </c>
      <c r="I131" s="21">
        <f>IF(H131="","",H131-H130)</f>
        <v>6.6203703703703685E-3</v>
      </c>
      <c r="J131" s="14">
        <f t="shared" si="35"/>
        <v>36</v>
      </c>
    </row>
    <row r="132" spans="1:11" x14ac:dyDescent="0.25">
      <c r="A132" s="17">
        <f t="shared" si="44"/>
        <v>296</v>
      </c>
      <c r="B132" s="10" t="str">
        <f t="shared" si="44"/>
        <v>MM50</v>
      </c>
      <c r="C132" s="20" t="str">
        <f t="shared" si="45"/>
        <v>ACA Blue</v>
      </c>
      <c r="D132" s="25"/>
      <c r="E132" s="10">
        <v>4</v>
      </c>
      <c r="F132" s="17">
        <v>38</v>
      </c>
      <c r="G132" s="17">
        <v>14</v>
      </c>
      <c r="H132" s="12">
        <f t="shared" si="43"/>
        <v>2.6550925925925926E-2</v>
      </c>
      <c r="I132" s="21">
        <f>IF(H132="","",H132-H131)</f>
        <v>6.4467592592592597E-3</v>
      </c>
      <c r="J132" s="14">
        <f t="shared" si="35"/>
        <v>31</v>
      </c>
    </row>
    <row r="133" spans="1:11" x14ac:dyDescent="0.25">
      <c r="A133" s="17">
        <f t="shared" si="44"/>
        <v>296</v>
      </c>
      <c r="B133" s="10" t="str">
        <f t="shared" si="44"/>
        <v>MM50</v>
      </c>
      <c r="C133" s="20" t="str">
        <f t="shared" si="45"/>
        <v>ACA Blue</v>
      </c>
      <c r="D133" s="25"/>
      <c r="E133" s="10">
        <v>5</v>
      </c>
      <c r="F133" s="17">
        <v>47</v>
      </c>
      <c r="G133" s="17">
        <v>32</v>
      </c>
      <c r="H133" s="12">
        <f t="shared" si="43"/>
        <v>3.3009259259259259E-2</v>
      </c>
      <c r="I133" s="21">
        <f>IF(H133="","",H133-H132)</f>
        <v>6.4583333333333333E-3</v>
      </c>
      <c r="J133" s="14">
        <f t="shared" ref="J133:J164" si="46">IF(I133="","",RANK(I133,$I$101:$I$156,1))</f>
        <v>32</v>
      </c>
    </row>
    <row r="134" spans="1:11" x14ac:dyDescent="0.25">
      <c r="A134" s="17">
        <f t="shared" si="44"/>
        <v>296</v>
      </c>
      <c r="B134" s="10" t="str">
        <f t="shared" si="44"/>
        <v>MM50</v>
      </c>
      <c r="C134" s="20" t="str">
        <f t="shared" si="45"/>
        <v>ACA Blue</v>
      </c>
      <c r="D134" s="26" t="s">
        <v>34</v>
      </c>
      <c r="E134" s="10">
        <v>6</v>
      </c>
      <c r="F134" s="17">
        <v>56</v>
      </c>
      <c r="G134" s="17">
        <v>44</v>
      </c>
      <c r="H134" s="16">
        <f t="shared" si="43"/>
        <v>3.9398148148148147E-2</v>
      </c>
      <c r="I134" s="21">
        <f t="shared" ref="I134:I141" si="47">IF(H134="","",H134-H133)</f>
        <v>6.3888888888888884E-3</v>
      </c>
      <c r="J134" s="14">
        <f t="shared" si="46"/>
        <v>28</v>
      </c>
    </row>
    <row r="135" spans="1:11" x14ac:dyDescent="0.25">
      <c r="A135" s="17">
        <f t="shared" si="44"/>
        <v>296</v>
      </c>
      <c r="B135" s="10" t="str">
        <f t="shared" si="44"/>
        <v>MM50</v>
      </c>
      <c r="C135" s="20" t="str">
        <f t="shared" si="45"/>
        <v>ACA Blue</v>
      </c>
      <c r="E135" s="10">
        <v>7</v>
      </c>
      <c r="F135" s="17">
        <v>65</v>
      </c>
      <c r="G135" s="17">
        <v>52</v>
      </c>
      <c r="H135" s="16">
        <f t="shared" si="43"/>
        <v>4.5740740740740742E-2</v>
      </c>
      <c r="I135" s="21">
        <f t="shared" si="47"/>
        <v>6.3425925925925941E-3</v>
      </c>
      <c r="J135" s="14">
        <f t="shared" si="46"/>
        <v>26</v>
      </c>
      <c r="K135" t="s">
        <v>367</v>
      </c>
    </row>
    <row r="136" spans="1:11" x14ac:dyDescent="0.25">
      <c r="A136" s="17">
        <f t="shared" si="44"/>
        <v>296</v>
      </c>
      <c r="B136" s="10" t="str">
        <f t="shared" si="44"/>
        <v>MM50</v>
      </c>
      <c r="C136" s="20" t="str">
        <f t="shared" si="45"/>
        <v>ACA Blue</v>
      </c>
      <c r="E136" s="10">
        <v>8</v>
      </c>
      <c r="F136" s="17">
        <v>75</v>
      </c>
      <c r="G136" s="17">
        <v>15</v>
      </c>
      <c r="H136" s="16">
        <f t="shared" si="43"/>
        <v>5.2256944444444446E-2</v>
      </c>
      <c r="I136" s="21">
        <f t="shared" si="47"/>
        <v>6.5162037037037046E-3</v>
      </c>
      <c r="J136" s="14">
        <f t="shared" si="46"/>
        <v>33</v>
      </c>
    </row>
    <row r="137" spans="1:11" x14ac:dyDescent="0.25">
      <c r="A137" s="17">
        <f t="shared" si="44"/>
        <v>296</v>
      </c>
      <c r="B137" s="10" t="str">
        <f t="shared" si="44"/>
        <v>MM50</v>
      </c>
      <c r="C137" s="20" t="str">
        <f t="shared" si="45"/>
        <v>ACA Blue</v>
      </c>
      <c r="E137" s="10">
        <v>9</v>
      </c>
      <c r="F137" s="17">
        <v>84</v>
      </c>
      <c r="G137" s="17">
        <v>24</v>
      </c>
      <c r="H137" s="16">
        <f t="shared" si="43"/>
        <v>5.8611111111111114E-2</v>
      </c>
      <c r="I137" s="21">
        <f t="shared" si="47"/>
        <v>6.3541666666666677E-3</v>
      </c>
      <c r="J137" s="14">
        <f t="shared" si="46"/>
        <v>27</v>
      </c>
    </row>
    <row r="138" spans="1:11" x14ac:dyDescent="0.25">
      <c r="A138" s="17">
        <f t="shared" si="44"/>
        <v>296</v>
      </c>
      <c r="B138" s="10" t="str">
        <f t="shared" si="44"/>
        <v>MM50</v>
      </c>
      <c r="C138" s="20" t="str">
        <f t="shared" si="45"/>
        <v>ACA Blue</v>
      </c>
      <c r="D138" s="26" t="s">
        <v>173</v>
      </c>
      <c r="E138" s="10">
        <v>10</v>
      </c>
      <c r="F138" s="17">
        <v>93</v>
      </c>
      <c r="G138" s="17">
        <v>20</v>
      </c>
      <c r="H138" s="16">
        <f t="shared" si="43"/>
        <v>6.4814814814814811E-2</v>
      </c>
      <c r="I138" s="21">
        <f t="shared" si="47"/>
        <v>6.2037037037036974E-3</v>
      </c>
      <c r="J138" s="14">
        <f t="shared" si="46"/>
        <v>23</v>
      </c>
    </row>
    <row r="139" spans="1:11" x14ac:dyDescent="0.25">
      <c r="A139" s="17">
        <f t="shared" si="44"/>
        <v>296</v>
      </c>
      <c r="B139" s="10" t="str">
        <f t="shared" si="44"/>
        <v>MM50</v>
      </c>
      <c r="C139" s="20" t="str">
        <f t="shared" si="45"/>
        <v>ACA Blue</v>
      </c>
      <c r="E139" s="10">
        <v>11</v>
      </c>
      <c r="F139" s="17">
        <v>102</v>
      </c>
      <c r="G139" s="17">
        <v>14</v>
      </c>
      <c r="H139" s="16">
        <f t="shared" si="43"/>
        <v>7.0995370370370375E-2</v>
      </c>
      <c r="I139" s="21">
        <f t="shared" si="47"/>
        <v>6.1805555555555641E-3</v>
      </c>
      <c r="J139" s="14">
        <f t="shared" si="46"/>
        <v>21</v>
      </c>
    </row>
    <row r="140" spans="1:11" x14ac:dyDescent="0.25">
      <c r="A140" s="17">
        <f t="shared" si="44"/>
        <v>296</v>
      </c>
      <c r="B140" s="10" t="str">
        <f t="shared" si="44"/>
        <v>MM50</v>
      </c>
      <c r="C140" s="20" t="str">
        <f t="shared" si="45"/>
        <v>ACA Blue</v>
      </c>
      <c r="E140" s="10">
        <v>12</v>
      </c>
      <c r="F140" s="17">
        <v>111</v>
      </c>
      <c r="G140" s="17">
        <v>5</v>
      </c>
      <c r="H140" s="16">
        <f t="shared" si="43"/>
        <v>7.7141203703703698E-2</v>
      </c>
      <c r="I140" s="21">
        <f t="shared" si="47"/>
        <v>6.1458333333333226E-3</v>
      </c>
      <c r="J140" s="14">
        <f t="shared" si="46"/>
        <v>18</v>
      </c>
    </row>
    <row r="141" spans="1:11" x14ac:dyDescent="0.25">
      <c r="A141" s="17">
        <f t="shared" si="44"/>
        <v>296</v>
      </c>
      <c r="B141" s="10" t="str">
        <f t="shared" si="44"/>
        <v>MM50</v>
      </c>
      <c r="C141" s="20" t="str">
        <f t="shared" si="45"/>
        <v>ACA Blue</v>
      </c>
      <c r="E141" s="10">
        <v>13</v>
      </c>
      <c r="F141" s="17">
        <v>119</v>
      </c>
      <c r="G141" s="17">
        <v>59</v>
      </c>
      <c r="H141" s="16">
        <f t="shared" si="43"/>
        <v>8.3321759259259262E-2</v>
      </c>
      <c r="I141" s="21">
        <f t="shared" si="47"/>
        <v>6.1805555555555641E-3</v>
      </c>
      <c r="J141" s="14">
        <f t="shared" si="46"/>
        <v>21</v>
      </c>
    </row>
    <row r="142" spans="1:11" x14ac:dyDescent="0.25">
      <c r="J142" s="14" t="str">
        <f t="shared" si="46"/>
        <v/>
      </c>
    </row>
    <row r="143" spans="1:11" x14ac:dyDescent="0.25">
      <c r="J143" s="14" t="str">
        <f t="shared" si="46"/>
        <v/>
      </c>
    </row>
    <row r="144" spans="1:11" x14ac:dyDescent="0.25">
      <c r="A144" s="17">
        <v>294</v>
      </c>
      <c r="B144" s="10" t="s">
        <v>163</v>
      </c>
      <c r="C144" s="20" t="s">
        <v>75</v>
      </c>
      <c r="D144" s="24" t="s">
        <v>177</v>
      </c>
      <c r="E144" s="10">
        <v>1</v>
      </c>
      <c r="F144" s="17">
        <v>11</v>
      </c>
      <c r="G144" s="17">
        <v>18</v>
      </c>
      <c r="H144" s="12">
        <f t="shared" ref="H144:H156" si="48">IF(TIME(0,F144,G144)=0,"",TIME(0,F144,G144))</f>
        <v>7.8472222222222224E-3</v>
      </c>
      <c r="I144" s="21">
        <f>IF(H144="","",H144)</f>
        <v>7.8472222222222224E-3</v>
      </c>
      <c r="J144" s="14">
        <f t="shared" si="46"/>
        <v>44</v>
      </c>
    </row>
    <row r="145" spans="1:11" x14ac:dyDescent="0.25">
      <c r="A145" s="17">
        <f>+A144</f>
        <v>294</v>
      </c>
      <c r="B145" s="10" t="str">
        <f>+B144</f>
        <v>MM40</v>
      </c>
      <c r="C145" s="20" t="str">
        <f>+C144</f>
        <v>Papakura</v>
      </c>
      <c r="D145" s="24"/>
      <c r="E145" s="10">
        <v>2</v>
      </c>
      <c r="F145" s="17">
        <v>23</v>
      </c>
      <c r="G145" s="17">
        <v>57</v>
      </c>
      <c r="H145" s="12">
        <f t="shared" si="48"/>
        <v>1.6631944444444446E-2</v>
      </c>
      <c r="I145" s="21">
        <f>IF(H145="","",H145-H144)</f>
        <v>8.7847222222222233E-3</v>
      </c>
      <c r="J145" s="14">
        <f t="shared" si="46"/>
        <v>47</v>
      </c>
    </row>
    <row r="146" spans="1:11" x14ac:dyDescent="0.25">
      <c r="A146" s="17">
        <f t="shared" ref="A146:B156" si="49">+A145</f>
        <v>294</v>
      </c>
      <c r="B146" s="10" t="str">
        <f>+B145</f>
        <v>MM40</v>
      </c>
      <c r="C146" s="20" t="str">
        <f t="shared" ref="C146:C156" si="50">+C145</f>
        <v>Papakura</v>
      </c>
      <c r="D146" s="25"/>
      <c r="E146" s="10">
        <v>3</v>
      </c>
      <c r="F146" s="17">
        <v>36</v>
      </c>
      <c r="G146" s="17">
        <v>40</v>
      </c>
      <c r="H146" s="12">
        <f t="shared" si="48"/>
        <v>2.5462962962962962E-2</v>
      </c>
      <c r="I146" s="21">
        <f>IF(H146="","",H146-H145)</f>
        <v>8.8310185185185158E-3</v>
      </c>
      <c r="J146" s="14">
        <f t="shared" si="46"/>
        <v>49</v>
      </c>
    </row>
    <row r="147" spans="1:11" x14ac:dyDescent="0.25">
      <c r="A147" s="17">
        <f t="shared" si="49"/>
        <v>294</v>
      </c>
      <c r="B147" s="10" t="str">
        <f t="shared" si="49"/>
        <v>MM40</v>
      </c>
      <c r="C147" s="20" t="str">
        <f t="shared" si="50"/>
        <v>Papakura</v>
      </c>
      <c r="D147" s="25" t="s">
        <v>178</v>
      </c>
      <c r="E147" s="10">
        <v>4</v>
      </c>
      <c r="F147" s="17">
        <v>48</v>
      </c>
      <c r="G147" s="17">
        <v>43</v>
      </c>
      <c r="H147" s="12">
        <f t="shared" si="48"/>
        <v>3.3831018518518517E-2</v>
      </c>
      <c r="I147" s="21">
        <f>IF(H147="","",H147-H146)</f>
        <v>8.3680555555555557E-3</v>
      </c>
      <c r="J147" s="14">
        <f t="shared" si="46"/>
        <v>45</v>
      </c>
    </row>
    <row r="148" spans="1:11" x14ac:dyDescent="0.25">
      <c r="A148" s="17">
        <f t="shared" si="49"/>
        <v>294</v>
      </c>
      <c r="B148" s="10" t="str">
        <f t="shared" si="49"/>
        <v>MM40</v>
      </c>
      <c r="C148" s="20" t="str">
        <f t="shared" si="50"/>
        <v>Papakura</v>
      </c>
      <c r="D148" s="25"/>
      <c r="E148" s="10">
        <v>5</v>
      </c>
      <c r="F148" s="17">
        <v>64</v>
      </c>
      <c r="G148" s="17">
        <v>30</v>
      </c>
      <c r="H148" s="12">
        <f t="shared" si="48"/>
        <v>4.4791666666666667E-2</v>
      </c>
      <c r="I148" s="21">
        <f>IF(H148="","",H148-H147)</f>
        <v>1.096064814814815E-2</v>
      </c>
      <c r="J148" s="14">
        <f t="shared" si="46"/>
        <v>52</v>
      </c>
    </row>
    <row r="149" spans="1:11" x14ac:dyDescent="0.25">
      <c r="A149" s="17">
        <f t="shared" si="49"/>
        <v>294</v>
      </c>
      <c r="B149" s="10" t="str">
        <f t="shared" si="49"/>
        <v>MM40</v>
      </c>
      <c r="C149" s="20" t="str">
        <f t="shared" si="50"/>
        <v>Papakura</v>
      </c>
      <c r="D149" s="26" t="s">
        <v>179</v>
      </c>
      <c r="E149" s="10">
        <v>6</v>
      </c>
      <c r="F149" s="17">
        <v>77</v>
      </c>
      <c r="G149" s="17">
        <v>11</v>
      </c>
      <c r="H149" s="16">
        <f t="shared" si="48"/>
        <v>5.3599537037037043E-2</v>
      </c>
      <c r="I149" s="21">
        <f t="shared" ref="I149:I156" si="51">IF(H149="","",H149-H148)</f>
        <v>8.8078703703703756E-3</v>
      </c>
      <c r="J149" s="14">
        <f t="shared" si="46"/>
        <v>48</v>
      </c>
    </row>
    <row r="150" spans="1:11" x14ac:dyDescent="0.25">
      <c r="A150" s="17">
        <f t="shared" si="49"/>
        <v>294</v>
      </c>
      <c r="B150" s="10" t="str">
        <f t="shared" si="49"/>
        <v>MM40</v>
      </c>
      <c r="C150" s="20" t="str">
        <f t="shared" si="50"/>
        <v>Papakura</v>
      </c>
      <c r="E150" s="10">
        <v>7</v>
      </c>
      <c r="F150" s="17">
        <v>89</v>
      </c>
      <c r="G150" s="17">
        <v>59</v>
      </c>
      <c r="H150" s="16">
        <f t="shared" si="48"/>
        <v>6.2488425925925926E-2</v>
      </c>
      <c r="I150" s="21">
        <f t="shared" si="51"/>
        <v>8.8888888888888837E-3</v>
      </c>
      <c r="J150" s="14">
        <f t="shared" si="46"/>
        <v>50</v>
      </c>
      <c r="K150" t="s">
        <v>364</v>
      </c>
    </row>
    <row r="151" spans="1:11" x14ac:dyDescent="0.25">
      <c r="A151" s="17">
        <f t="shared" si="49"/>
        <v>294</v>
      </c>
      <c r="B151" s="10" t="str">
        <f t="shared" si="49"/>
        <v>MM40</v>
      </c>
      <c r="C151" s="20" t="str">
        <f t="shared" si="50"/>
        <v>Papakura</v>
      </c>
      <c r="E151" s="10">
        <v>8</v>
      </c>
      <c r="F151" s="17">
        <v>102</v>
      </c>
      <c r="G151" s="17">
        <v>48</v>
      </c>
      <c r="H151" s="16">
        <f t="shared" si="48"/>
        <v>7.1388888888888891E-2</v>
      </c>
      <c r="I151" s="21">
        <f t="shared" si="51"/>
        <v>8.9004629629629642E-3</v>
      </c>
      <c r="J151" s="14">
        <f t="shared" si="46"/>
        <v>51</v>
      </c>
    </row>
    <row r="152" spans="1:11" x14ac:dyDescent="0.25">
      <c r="A152" s="17">
        <f t="shared" si="49"/>
        <v>294</v>
      </c>
      <c r="B152" s="10" t="str">
        <f t="shared" si="49"/>
        <v>MM40</v>
      </c>
      <c r="C152" s="20" t="str">
        <f t="shared" si="50"/>
        <v>Papakura</v>
      </c>
      <c r="E152" s="10">
        <v>9</v>
      </c>
      <c r="F152" s="17">
        <v>115</v>
      </c>
      <c r="G152" s="17">
        <v>26</v>
      </c>
      <c r="H152" s="16">
        <f t="shared" si="48"/>
        <v>8.0162037037037046E-2</v>
      </c>
      <c r="I152" s="21">
        <f t="shared" si="51"/>
        <v>8.7731481481481549E-3</v>
      </c>
      <c r="J152" s="14">
        <f t="shared" si="46"/>
        <v>46</v>
      </c>
    </row>
    <row r="153" spans="1:11" x14ac:dyDescent="0.25">
      <c r="A153" s="17">
        <f t="shared" si="49"/>
        <v>294</v>
      </c>
      <c r="B153" s="10" t="str">
        <f t="shared" si="49"/>
        <v>MM40</v>
      </c>
      <c r="C153" s="20" t="str">
        <f t="shared" si="50"/>
        <v>Papakura</v>
      </c>
      <c r="D153" s="26" t="s">
        <v>180</v>
      </c>
      <c r="E153" s="10">
        <v>10</v>
      </c>
      <c r="F153" s="17">
        <v>126</v>
      </c>
      <c r="G153" s="17">
        <v>13</v>
      </c>
      <c r="H153" s="16">
        <f t="shared" si="48"/>
        <v>8.7650462962962972E-2</v>
      </c>
      <c r="I153" s="21">
        <f t="shared" si="51"/>
        <v>7.4884259259259262E-3</v>
      </c>
      <c r="J153" s="14">
        <f t="shared" si="46"/>
        <v>43</v>
      </c>
    </row>
    <row r="154" spans="1:11" x14ac:dyDescent="0.25">
      <c r="A154" s="17">
        <f t="shared" si="49"/>
        <v>294</v>
      </c>
      <c r="B154" s="10" t="str">
        <f t="shared" si="49"/>
        <v>MM40</v>
      </c>
      <c r="C154" s="20" t="str">
        <f t="shared" si="50"/>
        <v>Papakura</v>
      </c>
      <c r="E154" s="10">
        <v>11</v>
      </c>
      <c r="F154" s="17">
        <v>136</v>
      </c>
      <c r="G154" s="17">
        <v>43</v>
      </c>
      <c r="H154" s="16">
        <f t="shared" si="48"/>
        <v>9.4942129629629626E-2</v>
      </c>
      <c r="I154" s="21">
        <f t="shared" si="51"/>
        <v>7.2916666666666546E-3</v>
      </c>
      <c r="J154" s="14">
        <f t="shared" si="46"/>
        <v>42</v>
      </c>
    </row>
    <row r="155" spans="1:11" x14ac:dyDescent="0.25">
      <c r="A155" s="17">
        <f t="shared" si="49"/>
        <v>294</v>
      </c>
      <c r="B155" s="10" t="str">
        <f t="shared" si="49"/>
        <v>MM40</v>
      </c>
      <c r="C155" s="20" t="str">
        <f t="shared" si="50"/>
        <v>Papakura</v>
      </c>
      <c r="E155" s="10">
        <v>12</v>
      </c>
      <c r="F155" s="17">
        <v>147</v>
      </c>
      <c r="G155" s="17">
        <v>7</v>
      </c>
      <c r="H155" s="16">
        <f t="shared" si="48"/>
        <v>0.10216435185185185</v>
      </c>
      <c r="I155" s="21">
        <f t="shared" si="51"/>
        <v>7.2222222222222271E-3</v>
      </c>
      <c r="J155" s="14">
        <f t="shared" si="46"/>
        <v>41</v>
      </c>
    </row>
    <row r="156" spans="1:11" x14ac:dyDescent="0.25">
      <c r="A156" s="17">
        <f t="shared" si="49"/>
        <v>294</v>
      </c>
      <c r="B156" s="10" t="str">
        <f t="shared" si="49"/>
        <v>MM40</v>
      </c>
      <c r="C156" s="20" t="str">
        <f t="shared" si="50"/>
        <v>Papakura</v>
      </c>
      <c r="E156" s="10">
        <v>13</v>
      </c>
      <c r="F156" s="17">
        <v>157</v>
      </c>
      <c r="G156" s="17">
        <v>15</v>
      </c>
      <c r="H156" s="16">
        <f t="shared" si="48"/>
        <v>0.10920138888888888</v>
      </c>
      <c r="I156" s="21">
        <f t="shared" si="51"/>
        <v>7.0370370370370222E-3</v>
      </c>
      <c r="J156" s="14">
        <f t="shared" si="46"/>
        <v>40</v>
      </c>
    </row>
    <row r="157" spans="1:11" x14ac:dyDescent="0.25">
      <c r="B157" s="10"/>
      <c r="C157" s="20"/>
      <c r="E157" s="10"/>
      <c r="H157" s="16"/>
      <c r="I157" s="21"/>
      <c r="J157" s="14"/>
    </row>
    <row r="158" spans="1:11" x14ac:dyDescent="0.25">
      <c r="A158" s="17">
        <v>297</v>
      </c>
      <c r="B158" s="10" t="s">
        <v>171</v>
      </c>
      <c r="C158" s="20" t="s">
        <v>25</v>
      </c>
      <c r="D158" s="24" t="s">
        <v>26</v>
      </c>
      <c r="E158" s="10">
        <v>1</v>
      </c>
      <c r="F158" s="17">
        <v>0</v>
      </c>
      <c r="G158" s="17">
        <v>0</v>
      </c>
      <c r="H158" s="12">
        <v>0</v>
      </c>
      <c r="I158" s="21">
        <f>IF(H158="","",H158)</f>
        <v>0</v>
      </c>
      <c r="J158" s="14" t="s">
        <v>322</v>
      </c>
    </row>
    <row r="159" spans="1:11" x14ac:dyDescent="0.25">
      <c r="A159" s="17">
        <f>+A158</f>
        <v>297</v>
      </c>
      <c r="B159" s="10" t="str">
        <f>+B158</f>
        <v>MM50</v>
      </c>
      <c r="C159" s="20" t="str">
        <f>+C158</f>
        <v>Lynndale</v>
      </c>
      <c r="D159" s="24"/>
      <c r="E159" s="10">
        <v>2</v>
      </c>
      <c r="F159" s="17">
        <v>1</v>
      </c>
      <c r="G159" s="17">
        <v>0</v>
      </c>
      <c r="H159" s="12">
        <f t="shared" ref="H159:H170" si="52">IF(TIME(0,F159,G159)=0,"",TIME(0,F159,G159))</f>
        <v>6.9444444444444447E-4</v>
      </c>
      <c r="I159" s="21">
        <f>IF(H159="","",H159-H158)</f>
        <v>6.9444444444444447E-4</v>
      </c>
      <c r="J159" s="14" t="s">
        <v>322</v>
      </c>
    </row>
    <row r="160" spans="1:11" x14ac:dyDescent="0.25">
      <c r="A160" s="17">
        <f t="shared" ref="A160" si="53">+A159</f>
        <v>297</v>
      </c>
      <c r="B160" s="10" t="str">
        <f>+B159</f>
        <v>MM50</v>
      </c>
      <c r="C160" s="20" t="str">
        <f t="shared" ref="C160:C170" si="54">+C159</f>
        <v>Lynndale</v>
      </c>
      <c r="D160" s="25"/>
      <c r="E160" s="10">
        <v>3</v>
      </c>
      <c r="F160" s="17">
        <v>28</v>
      </c>
      <c r="G160" s="17">
        <v>36</v>
      </c>
      <c r="H160" s="12">
        <f t="shared" si="52"/>
        <v>1.9861111111111111E-2</v>
      </c>
      <c r="I160" s="21">
        <f>IF(H160="","",H160-H159)</f>
        <v>1.9166666666666665E-2</v>
      </c>
      <c r="J160" s="14"/>
    </row>
    <row r="161" spans="1:11" x14ac:dyDescent="0.25">
      <c r="A161" s="17">
        <f t="shared" ref="A161:B161" si="55">+A160</f>
        <v>297</v>
      </c>
      <c r="B161" s="10" t="str">
        <f t="shared" si="55"/>
        <v>MM50</v>
      </c>
      <c r="C161" s="20" t="str">
        <f t="shared" si="54"/>
        <v>Lynndale</v>
      </c>
      <c r="D161" s="25"/>
      <c r="E161" s="10">
        <v>4</v>
      </c>
      <c r="F161" s="17">
        <v>37</v>
      </c>
      <c r="G161" s="17">
        <v>53</v>
      </c>
      <c r="H161" s="12">
        <f t="shared" si="52"/>
        <v>2.630787037037037E-2</v>
      </c>
      <c r="I161" s="21">
        <f>IF(H161="","",H161-H160)</f>
        <v>6.4467592592592597E-3</v>
      </c>
      <c r="J161" s="14"/>
    </row>
    <row r="162" spans="1:11" x14ac:dyDescent="0.25">
      <c r="A162" s="17">
        <f t="shared" ref="A162:B162" si="56">+A161</f>
        <v>297</v>
      </c>
      <c r="B162" s="10" t="str">
        <f t="shared" si="56"/>
        <v>MM50</v>
      </c>
      <c r="C162" s="20" t="str">
        <f t="shared" si="54"/>
        <v>Lynndale</v>
      </c>
      <c r="D162" s="25" t="s">
        <v>174</v>
      </c>
      <c r="E162" s="10">
        <v>5</v>
      </c>
      <c r="F162" s="17">
        <v>49</v>
      </c>
      <c r="G162" s="17">
        <v>0</v>
      </c>
      <c r="H162" s="12">
        <f t="shared" si="52"/>
        <v>3.4027777777777775E-2</v>
      </c>
      <c r="I162" s="21">
        <f>IF(H162="","",H162-H161)</f>
        <v>7.7199074074074045E-3</v>
      </c>
      <c r="J162" s="14"/>
    </row>
    <row r="163" spans="1:11" x14ac:dyDescent="0.25">
      <c r="A163" s="17">
        <f t="shared" ref="A163:B163" si="57">+A162</f>
        <v>297</v>
      </c>
      <c r="B163" s="10" t="str">
        <f t="shared" si="57"/>
        <v>MM50</v>
      </c>
      <c r="C163" s="20" t="str">
        <f t="shared" si="54"/>
        <v>Lynndale</v>
      </c>
      <c r="E163" s="10">
        <v>6</v>
      </c>
      <c r="F163" s="17">
        <v>60</v>
      </c>
      <c r="G163" s="17">
        <v>39</v>
      </c>
      <c r="H163" s="16">
        <f t="shared" si="52"/>
        <v>4.2118055555555554E-2</v>
      </c>
      <c r="I163" s="21">
        <f t="shared" ref="I163:I170" si="58">IF(H163="","",H163-H162)</f>
        <v>8.0902777777777796E-3</v>
      </c>
      <c r="J163" s="14"/>
    </row>
    <row r="164" spans="1:11" x14ac:dyDescent="0.25">
      <c r="A164" s="17">
        <f t="shared" ref="A164:B164" si="59">+A163</f>
        <v>297</v>
      </c>
      <c r="B164" s="10" t="str">
        <f t="shared" si="59"/>
        <v>MM50</v>
      </c>
      <c r="C164" s="20" t="str">
        <f t="shared" si="54"/>
        <v>Lynndale</v>
      </c>
      <c r="E164" s="10">
        <v>7</v>
      </c>
      <c r="F164" s="17">
        <v>72</v>
      </c>
      <c r="G164" s="17">
        <v>29</v>
      </c>
      <c r="H164" s="16">
        <f t="shared" si="52"/>
        <v>5.033564814814815E-2</v>
      </c>
      <c r="I164" s="21">
        <f t="shared" si="58"/>
        <v>8.2175925925925958E-3</v>
      </c>
      <c r="J164" s="14"/>
      <c r="K164" t="s">
        <v>366</v>
      </c>
    </row>
    <row r="165" spans="1:11" x14ac:dyDescent="0.25">
      <c r="A165" s="17">
        <f t="shared" ref="A165:B165" si="60">+A164</f>
        <v>297</v>
      </c>
      <c r="B165" s="10" t="str">
        <f t="shared" si="60"/>
        <v>MM50</v>
      </c>
      <c r="C165" s="20" t="str">
        <f t="shared" si="54"/>
        <v>Lynndale</v>
      </c>
      <c r="D165" s="26" t="s">
        <v>175</v>
      </c>
      <c r="E165" s="10">
        <v>8</v>
      </c>
      <c r="F165" s="17">
        <v>83</v>
      </c>
      <c r="G165" s="17">
        <v>14</v>
      </c>
      <c r="H165" s="16">
        <f t="shared" si="52"/>
        <v>5.7800925925925922E-2</v>
      </c>
      <c r="I165" s="21">
        <f t="shared" si="58"/>
        <v>7.4652777777777721E-3</v>
      </c>
      <c r="J165" s="14"/>
    </row>
    <row r="166" spans="1:11" x14ac:dyDescent="0.25">
      <c r="A166" s="17">
        <f t="shared" ref="A166:B166" si="61">+A165</f>
        <v>297</v>
      </c>
      <c r="B166" s="10" t="str">
        <f t="shared" si="61"/>
        <v>MM50</v>
      </c>
      <c r="C166" s="20" t="str">
        <f t="shared" si="54"/>
        <v>Lynndale</v>
      </c>
      <c r="E166" s="10">
        <v>9</v>
      </c>
      <c r="F166" s="17">
        <v>94</v>
      </c>
      <c r="G166" s="17">
        <v>6</v>
      </c>
      <c r="H166" s="16">
        <f t="shared" si="52"/>
        <v>6.5347222222222209E-2</v>
      </c>
      <c r="I166" s="21">
        <f t="shared" si="58"/>
        <v>7.5462962962962871E-3</v>
      </c>
      <c r="J166" s="14"/>
    </row>
    <row r="167" spans="1:11" x14ac:dyDescent="0.25">
      <c r="A167" s="17">
        <f t="shared" ref="A167:B167" si="62">+A166</f>
        <v>297</v>
      </c>
      <c r="B167" s="10" t="str">
        <f t="shared" si="62"/>
        <v>MM50</v>
      </c>
      <c r="C167" s="20" t="str">
        <f t="shared" si="54"/>
        <v>Lynndale</v>
      </c>
      <c r="E167" s="10">
        <v>10</v>
      </c>
      <c r="F167" s="17">
        <v>104</v>
      </c>
      <c r="G167" s="17">
        <v>57</v>
      </c>
      <c r="H167" s="16">
        <f t="shared" si="52"/>
        <v>7.2881944444444444E-2</v>
      </c>
      <c r="I167" s="21">
        <f t="shared" si="58"/>
        <v>7.5347222222222343E-3</v>
      </c>
      <c r="J167" s="14"/>
    </row>
    <row r="168" spans="1:11" x14ac:dyDescent="0.25">
      <c r="A168" s="17">
        <f t="shared" ref="A168:B168" si="63">+A167</f>
        <v>297</v>
      </c>
      <c r="B168" s="10" t="str">
        <f t="shared" si="63"/>
        <v>MM50</v>
      </c>
      <c r="C168" s="20" t="str">
        <f t="shared" si="54"/>
        <v>Lynndale</v>
      </c>
      <c r="D168" s="26" t="s">
        <v>176</v>
      </c>
      <c r="E168" s="10">
        <v>11</v>
      </c>
      <c r="F168" s="17">
        <v>115</v>
      </c>
      <c r="G168" s="17">
        <v>17</v>
      </c>
      <c r="H168" s="16">
        <f t="shared" si="52"/>
        <v>8.0057870370370363E-2</v>
      </c>
      <c r="I168" s="21">
        <f t="shared" si="58"/>
        <v>7.1759259259259189E-3</v>
      </c>
      <c r="J168" s="14"/>
    </row>
    <row r="169" spans="1:11" x14ac:dyDescent="0.25">
      <c r="A169" s="17">
        <f t="shared" ref="A169:B169" si="64">+A168</f>
        <v>297</v>
      </c>
      <c r="B169" s="10" t="str">
        <f t="shared" si="64"/>
        <v>MM50</v>
      </c>
      <c r="C169" s="20" t="str">
        <f t="shared" si="54"/>
        <v>Lynndale</v>
      </c>
      <c r="E169" s="10">
        <v>12</v>
      </c>
      <c r="F169" s="17">
        <v>125</v>
      </c>
      <c r="G169" s="17">
        <v>40</v>
      </c>
      <c r="H169" s="16">
        <f t="shared" si="52"/>
        <v>8.7268518518518523E-2</v>
      </c>
      <c r="I169" s="21">
        <f t="shared" si="58"/>
        <v>7.2106481481481605E-3</v>
      </c>
      <c r="J169" s="14"/>
    </row>
    <row r="170" spans="1:11" x14ac:dyDescent="0.25">
      <c r="A170" s="17">
        <f t="shared" ref="A170:B170" si="65">+A169</f>
        <v>297</v>
      </c>
      <c r="B170" s="10" t="str">
        <f t="shared" si="65"/>
        <v>MM50</v>
      </c>
      <c r="C170" s="20" t="str">
        <f t="shared" si="54"/>
        <v>Lynndale</v>
      </c>
      <c r="E170" s="10">
        <v>13</v>
      </c>
      <c r="F170" s="17">
        <v>135</v>
      </c>
      <c r="G170" s="17">
        <v>39</v>
      </c>
      <c r="H170" s="16">
        <f t="shared" si="52"/>
        <v>9.420138888888889E-2</v>
      </c>
      <c r="I170" s="21">
        <f t="shared" si="58"/>
        <v>6.932870370370367E-3</v>
      </c>
      <c r="J170" s="14"/>
    </row>
    <row r="171" spans="1:11" x14ac:dyDescent="0.25">
      <c r="B171" s="10"/>
      <c r="C171" s="20"/>
      <c r="E171" s="10"/>
      <c r="H171" s="16"/>
      <c r="I171" s="21"/>
      <c r="J171" s="14"/>
    </row>
    <row r="172" spans="1:11" x14ac:dyDescent="0.25">
      <c r="J172" s="14" t="str">
        <f>IF(I172="","",RANK(I172,$I$143:$I$227,1))</f>
        <v/>
      </c>
    </row>
    <row r="173" spans="1:11" x14ac:dyDescent="0.25">
      <c r="A173" s="17">
        <v>282</v>
      </c>
      <c r="B173" s="10" t="s">
        <v>17</v>
      </c>
      <c r="C173" s="20" t="s">
        <v>181</v>
      </c>
      <c r="D173" s="24" t="s">
        <v>24</v>
      </c>
      <c r="E173" s="10">
        <v>1</v>
      </c>
      <c r="F173" s="17">
        <v>7</v>
      </c>
      <c r="G173" s="17">
        <v>39</v>
      </c>
      <c r="H173" s="12">
        <f t="shared" ref="H173:H185" si="66">IF(TIME(0,F173,G173)=0,"",TIME(0,F173,G173))</f>
        <v>5.3125000000000004E-3</v>
      </c>
      <c r="I173" s="21">
        <f>IF(H173="","",H173)</f>
        <v>5.3125000000000004E-3</v>
      </c>
      <c r="J173" s="14">
        <f>IF(I173="","",RANK(I173,$I$173:$I$227,1))</f>
        <v>4</v>
      </c>
    </row>
    <row r="174" spans="1:11" x14ac:dyDescent="0.25">
      <c r="A174" s="17">
        <f>+A173</f>
        <v>282</v>
      </c>
      <c r="B174" s="10" t="str">
        <f>+B173</f>
        <v>JM</v>
      </c>
      <c r="C174" s="20" t="str">
        <f>+C173</f>
        <v>Pakuranga Black</v>
      </c>
      <c r="D174" s="24"/>
      <c r="E174" s="10">
        <v>2</v>
      </c>
      <c r="F174" s="17">
        <v>15</v>
      </c>
      <c r="G174" s="17">
        <v>29</v>
      </c>
      <c r="H174" s="12">
        <f t="shared" si="66"/>
        <v>1.0752314814814814E-2</v>
      </c>
      <c r="I174" s="21">
        <f>IF(H174="","",H174-H173)</f>
        <v>5.4398148148148131E-3</v>
      </c>
      <c r="J174" s="14">
        <f t="shared" ref="J174:J227" si="67">IF(I174="","",RANK(I174,$I$173:$I$227,1))</f>
        <v>12</v>
      </c>
    </row>
    <row r="175" spans="1:11" x14ac:dyDescent="0.25">
      <c r="A175" s="17">
        <f t="shared" ref="A175:B185" si="68">+A174</f>
        <v>282</v>
      </c>
      <c r="B175" s="10" t="str">
        <f>+B174</f>
        <v>JM</v>
      </c>
      <c r="C175" s="20" t="str">
        <f t="shared" ref="C175:C185" si="69">+C174</f>
        <v>Pakuranga Black</v>
      </c>
      <c r="D175" s="25"/>
      <c r="E175" s="10">
        <v>3</v>
      </c>
      <c r="F175" s="17">
        <v>23</v>
      </c>
      <c r="G175" s="17">
        <v>12</v>
      </c>
      <c r="H175" s="12">
        <f t="shared" si="66"/>
        <v>1.6111111111111111E-2</v>
      </c>
      <c r="I175" s="21">
        <f>IF(H175="","",H175-H174)</f>
        <v>5.3587962962962973E-3</v>
      </c>
      <c r="J175" s="14">
        <f t="shared" si="67"/>
        <v>7</v>
      </c>
    </row>
    <row r="176" spans="1:11" x14ac:dyDescent="0.25">
      <c r="A176" s="17">
        <f t="shared" si="68"/>
        <v>282</v>
      </c>
      <c r="B176" s="10" t="str">
        <f t="shared" si="68"/>
        <v>JM</v>
      </c>
      <c r="C176" s="20" t="str">
        <f t="shared" si="69"/>
        <v>Pakuranga Black</v>
      </c>
      <c r="D176" s="25"/>
      <c r="E176" s="10">
        <v>4</v>
      </c>
      <c r="F176" s="17">
        <v>30</v>
      </c>
      <c r="G176" s="17">
        <v>53</v>
      </c>
      <c r="H176" s="12">
        <f t="shared" si="66"/>
        <v>2.1446759259259259E-2</v>
      </c>
      <c r="I176" s="21">
        <f>IF(H176="","",H176-H175)</f>
        <v>5.3356481481481484E-3</v>
      </c>
      <c r="J176" s="14">
        <f t="shared" si="67"/>
        <v>5</v>
      </c>
    </row>
    <row r="177" spans="1:11" x14ac:dyDescent="0.25">
      <c r="A177" s="17">
        <f t="shared" si="68"/>
        <v>282</v>
      </c>
      <c r="B177" s="10" t="str">
        <f t="shared" si="68"/>
        <v>JM</v>
      </c>
      <c r="C177" s="20" t="str">
        <f t="shared" si="69"/>
        <v>Pakuranga Black</v>
      </c>
      <c r="D177" s="25" t="s">
        <v>182</v>
      </c>
      <c r="E177" s="10">
        <v>5</v>
      </c>
      <c r="F177" s="17">
        <v>38</v>
      </c>
      <c r="G177" s="17">
        <v>23</v>
      </c>
      <c r="H177" s="12">
        <f t="shared" si="66"/>
        <v>2.6655092592592591E-2</v>
      </c>
      <c r="I177" s="21">
        <f>IF(H177="","",H177-H176)</f>
        <v>5.2083333333333322E-3</v>
      </c>
      <c r="J177" s="14">
        <f t="shared" si="67"/>
        <v>1</v>
      </c>
    </row>
    <row r="178" spans="1:11" x14ac:dyDescent="0.25">
      <c r="A178" s="17">
        <f t="shared" si="68"/>
        <v>282</v>
      </c>
      <c r="B178" s="10" t="str">
        <f t="shared" si="68"/>
        <v>JM</v>
      </c>
      <c r="C178" s="20" t="str">
        <f t="shared" si="69"/>
        <v>Pakuranga Black</v>
      </c>
      <c r="E178" s="10">
        <v>6</v>
      </c>
      <c r="F178" s="17">
        <v>46</v>
      </c>
      <c r="G178" s="17">
        <v>23</v>
      </c>
      <c r="H178" s="16">
        <f t="shared" si="66"/>
        <v>3.2210648148148148E-2</v>
      </c>
      <c r="I178" s="21">
        <f t="shared" ref="I178:I185" si="70">IF(H178="","",H178-H177)</f>
        <v>5.5555555555555566E-3</v>
      </c>
      <c r="J178" s="14">
        <f t="shared" si="67"/>
        <v>15</v>
      </c>
    </row>
    <row r="179" spans="1:11" x14ac:dyDescent="0.25">
      <c r="A179" s="17">
        <f t="shared" si="68"/>
        <v>282</v>
      </c>
      <c r="B179" s="10" t="str">
        <f t="shared" si="68"/>
        <v>JM</v>
      </c>
      <c r="C179" s="20" t="str">
        <f t="shared" si="69"/>
        <v>Pakuranga Black</v>
      </c>
      <c r="D179" s="26" t="s">
        <v>183</v>
      </c>
      <c r="E179" s="10">
        <v>7</v>
      </c>
      <c r="F179" s="17">
        <v>54</v>
      </c>
      <c r="G179" s="17">
        <v>7</v>
      </c>
      <c r="H179" s="16">
        <f t="shared" si="66"/>
        <v>3.7581018518518521E-2</v>
      </c>
      <c r="I179" s="21">
        <f t="shared" si="70"/>
        <v>5.3703703703703726E-3</v>
      </c>
      <c r="J179" s="14">
        <f t="shared" si="67"/>
        <v>9</v>
      </c>
      <c r="K179" t="s">
        <v>368</v>
      </c>
    </row>
    <row r="180" spans="1:11" x14ac:dyDescent="0.25">
      <c r="A180" s="17">
        <f t="shared" si="68"/>
        <v>282</v>
      </c>
      <c r="B180" s="10" t="str">
        <f t="shared" si="68"/>
        <v>JM</v>
      </c>
      <c r="C180" s="20" t="str">
        <f t="shared" si="69"/>
        <v>Pakuranga Black</v>
      </c>
      <c r="E180" s="10">
        <v>8</v>
      </c>
      <c r="F180" s="17">
        <v>62</v>
      </c>
      <c r="G180" s="17">
        <v>16</v>
      </c>
      <c r="H180" s="16">
        <f t="shared" si="66"/>
        <v>4.3240740740740739E-2</v>
      </c>
      <c r="I180" s="21">
        <f t="shared" si="70"/>
        <v>5.6597222222222188E-3</v>
      </c>
      <c r="J180" s="14">
        <f t="shared" si="67"/>
        <v>19</v>
      </c>
    </row>
    <row r="181" spans="1:11" x14ac:dyDescent="0.25">
      <c r="A181" s="17">
        <f t="shared" si="68"/>
        <v>282</v>
      </c>
      <c r="B181" s="10" t="str">
        <f t="shared" si="68"/>
        <v>JM</v>
      </c>
      <c r="C181" s="20" t="str">
        <f t="shared" si="69"/>
        <v>Pakuranga Black</v>
      </c>
      <c r="E181" s="10">
        <v>9</v>
      </c>
      <c r="F181" s="17">
        <v>70</v>
      </c>
      <c r="G181" s="17">
        <v>25</v>
      </c>
      <c r="H181" s="16">
        <f t="shared" si="66"/>
        <v>4.8900462962962965E-2</v>
      </c>
      <c r="I181" s="21">
        <f t="shared" si="70"/>
        <v>5.6597222222222257E-3</v>
      </c>
      <c r="J181" s="14">
        <f t="shared" si="67"/>
        <v>21</v>
      </c>
    </row>
    <row r="182" spans="1:11" x14ac:dyDescent="0.25">
      <c r="A182" s="17">
        <f t="shared" si="68"/>
        <v>282</v>
      </c>
      <c r="B182" s="10" t="str">
        <f t="shared" si="68"/>
        <v>JM</v>
      </c>
      <c r="C182" s="20" t="str">
        <f t="shared" si="69"/>
        <v>Pakuranga Black</v>
      </c>
      <c r="D182" s="26" t="s">
        <v>184</v>
      </c>
      <c r="E182" s="10">
        <v>10</v>
      </c>
      <c r="F182" s="17">
        <v>77</v>
      </c>
      <c r="G182" s="17">
        <v>58</v>
      </c>
      <c r="H182" s="16">
        <f t="shared" si="66"/>
        <v>5.4143518518518514E-2</v>
      </c>
      <c r="I182" s="21">
        <f t="shared" si="70"/>
        <v>5.2430555555555494E-3</v>
      </c>
      <c r="J182" s="14">
        <f t="shared" si="67"/>
        <v>2</v>
      </c>
    </row>
    <row r="183" spans="1:11" x14ac:dyDescent="0.25">
      <c r="A183" s="17">
        <f t="shared" si="68"/>
        <v>282</v>
      </c>
      <c r="B183" s="10" t="str">
        <f t="shared" si="68"/>
        <v>JM</v>
      </c>
      <c r="C183" s="20" t="str">
        <f t="shared" si="69"/>
        <v>Pakuranga Black</v>
      </c>
      <c r="E183" s="10">
        <v>11</v>
      </c>
      <c r="F183" s="17">
        <v>86</v>
      </c>
      <c r="G183" s="17">
        <v>1</v>
      </c>
      <c r="H183" s="16">
        <f t="shared" si="66"/>
        <v>5.9733796296296299E-2</v>
      </c>
      <c r="I183" s="21">
        <f t="shared" si="70"/>
        <v>5.5902777777777843E-3</v>
      </c>
      <c r="J183" s="14">
        <f t="shared" si="67"/>
        <v>17</v>
      </c>
    </row>
    <row r="184" spans="1:11" x14ac:dyDescent="0.25">
      <c r="A184" s="17">
        <f t="shared" si="68"/>
        <v>282</v>
      </c>
      <c r="B184" s="10" t="str">
        <f t="shared" si="68"/>
        <v>JM</v>
      </c>
      <c r="C184" s="20" t="str">
        <f t="shared" si="69"/>
        <v>Pakuranga Black</v>
      </c>
      <c r="E184" s="10">
        <v>12</v>
      </c>
      <c r="F184" s="17">
        <v>94</v>
      </c>
      <c r="G184" s="17">
        <v>16</v>
      </c>
      <c r="H184" s="16">
        <f t="shared" si="66"/>
        <v>6.5462962962962959E-2</v>
      </c>
      <c r="I184" s="21">
        <f t="shared" si="70"/>
        <v>5.7291666666666602E-3</v>
      </c>
      <c r="J184" s="14">
        <f t="shared" si="67"/>
        <v>23</v>
      </c>
    </row>
    <row r="185" spans="1:11" x14ac:dyDescent="0.25">
      <c r="A185" s="17">
        <f t="shared" si="68"/>
        <v>282</v>
      </c>
      <c r="B185" s="10" t="str">
        <f t="shared" si="68"/>
        <v>JM</v>
      </c>
      <c r="C185" s="20" t="str">
        <f t="shared" si="69"/>
        <v>Pakuranga Black</v>
      </c>
      <c r="E185" s="10">
        <v>13</v>
      </c>
      <c r="F185" s="17">
        <v>102</v>
      </c>
      <c r="G185" s="17">
        <v>35</v>
      </c>
      <c r="H185" s="16">
        <f t="shared" si="66"/>
        <v>7.1238425925925927E-2</v>
      </c>
      <c r="I185" s="21">
        <f t="shared" si="70"/>
        <v>5.7754629629629683E-3</v>
      </c>
      <c r="J185" s="14">
        <f t="shared" si="67"/>
        <v>26</v>
      </c>
    </row>
    <row r="186" spans="1:11" x14ac:dyDescent="0.25">
      <c r="J186" s="14" t="str">
        <f t="shared" si="67"/>
        <v/>
      </c>
    </row>
    <row r="187" spans="1:11" x14ac:dyDescent="0.25">
      <c r="A187" s="17">
        <v>281</v>
      </c>
      <c r="B187" s="10" t="str">
        <f>+B185</f>
        <v>JM</v>
      </c>
      <c r="C187" s="20" t="s">
        <v>188</v>
      </c>
      <c r="D187" s="24" t="s">
        <v>185</v>
      </c>
      <c r="E187" s="10">
        <v>1</v>
      </c>
      <c r="F187" s="17">
        <v>7</v>
      </c>
      <c r="G187" s="17">
        <v>42</v>
      </c>
      <c r="H187" s="12">
        <f t="shared" ref="H187:H199" si="71">IF(TIME(0,F187,G187)=0,"",TIME(0,F187,G187))</f>
        <v>5.347222222222222E-3</v>
      </c>
      <c r="I187" s="21">
        <f>IF(H187="","",H187)</f>
        <v>5.347222222222222E-3</v>
      </c>
      <c r="J187" s="14">
        <f t="shared" si="67"/>
        <v>6</v>
      </c>
    </row>
    <row r="188" spans="1:11" x14ac:dyDescent="0.25">
      <c r="A188" s="17">
        <f>+A187</f>
        <v>281</v>
      </c>
      <c r="B188" s="10" t="str">
        <f>+B187</f>
        <v>JM</v>
      </c>
      <c r="C188" s="20" t="str">
        <f>+C187</f>
        <v>ACA Gold</v>
      </c>
      <c r="D188" s="24"/>
      <c r="E188" s="10">
        <v>2</v>
      </c>
      <c r="F188" s="17">
        <v>15</v>
      </c>
      <c r="G188" s="17">
        <v>31</v>
      </c>
      <c r="H188" s="12">
        <f t="shared" si="71"/>
        <v>1.0775462962962964E-2</v>
      </c>
      <c r="I188" s="21">
        <f>IF(H188="","",H188-H187)</f>
        <v>5.4282407407407422E-3</v>
      </c>
      <c r="J188" s="14">
        <f t="shared" si="67"/>
        <v>11</v>
      </c>
    </row>
    <row r="189" spans="1:11" x14ac:dyDescent="0.25">
      <c r="A189" s="17">
        <f t="shared" ref="A189:B199" si="72">+A188</f>
        <v>281</v>
      </c>
      <c r="B189" s="10" t="str">
        <f>+B188</f>
        <v>JM</v>
      </c>
      <c r="C189" s="20" t="str">
        <f t="shared" ref="C189:C199" si="73">+C188</f>
        <v>ACA Gold</v>
      </c>
      <c r="D189" s="25"/>
      <c r="E189" s="10">
        <v>3</v>
      </c>
      <c r="F189" s="17">
        <v>23</v>
      </c>
      <c r="G189" s="17">
        <v>15</v>
      </c>
      <c r="H189" s="12">
        <f t="shared" si="71"/>
        <v>1.6145833333333335E-2</v>
      </c>
      <c r="I189" s="21">
        <f>IF(H189="","",H189-H188)</f>
        <v>5.3703703703703708E-3</v>
      </c>
      <c r="J189" s="14">
        <f t="shared" si="67"/>
        <v>8</v>
      </c>
    </row>
    <row r="190" spans="1:11" x14ac:dyDescent="0.25">
      <c r="A190" s="17">
        <f t="shared" si="72"/>
        <v>281</v>
      </c>
      <c r="B190" s="10" t="str">
        <f t="shared" si="72"/>
        <v>JM</v>
      </c>
      <c r="C190" s="20" t="str">
        <f t="shared" si="73"/>
        <v>ACA Gold</v>
      </c>
      <c r="D190" s="25" t="s">
        <v>20</v>
      </c>
      <c r="E190" s="10">
        <v>4</v>
      </c>
      <c r="F190" s="17">
        <v>30</v>
      </c>
      <c r="G190" s="17">
        <v>48</v>
      </c>
      <c r="H190" s="12">
        <f t="shared" si="71"/>
        <v>2.1388888888888888E-2</v>
      </c>
      <c r="I190" s="21">
        <f>IF(H190="","",H190-H189)</f>
        <v>5.2430555555555529E-3</v>
      </c>
      <c r="J190" s="14">
        <f t="shared" si="67"/>
        <v>3</v>
      </c>
    </row>
    <row r="191" spans="1:11" x14ac:dyDescent="0.25">
      <c r="A191" s="17">
        <f t="shared" si="72"/>
        <v>281</v>
      </c>
      <c r="B191" s="10" t="str">
        <f t="shared" si="72"/>
        <v>JM</v>
      </c>
      <c r="C191" s="20" t="str">
        <f t="shared" si="73"/>
        <v>ACA Gold</v>
      </c>
      <c r="D191" s="25"/>
      <c r="E191" s="10">
        <v>5</v>
      </c>
      <c r="F191" s="17">
        <v>39</v>
      </c>
      <c r="G191" s="17">
        <v>0</v>
      </c>
      <c r="H191" s="12">
        <f t="shared" si="71"/>
        <v>2.7083333333333334E-2</v>
      </c>
      <c r="I191" s="21">
        <f>IF(H191="","",H191-H190)</f>
        <v>5.6944444444444464E-3</v>
      </c>
      <c r="J191" s="14">
        <f t="shared" si="67"/>
        <v>22</v>
      </c>
    </row>
    <row r="192" spans="1:11" x14ac:dyDescent="0.25">
      <c r="A192" s="17">
        <f t="shared" si="72"/>
        <v>281</v>
      </c>
      <c r="B192" s="10" t="str">
        <f t="shared" si="72"/>
        <v>JM</v>
      </c>
      <c r="C192" s="20" t="str">
        <f t="shared" si="73"/>
        <v>ACA Gold</v>
      </c>
      <c r="E192" s="10">
        <v>6</v>
      </c>
      <c r="F192" s="17">
        <v>47</v>
      </c>
      <c r="G192" s="17">
        <v>29</v>
      </c>
      <c r="H192" s="16">
        <f t="shared" si="71"/>
        <v>3.2974537037037038E-2</v>
      </c>
      <c r="I192" s="21">
        <f t="shared" ref="I192:I199" si="74">IF(H192="","",H192-H191)</f>
        <v>5.8912037037037041E-3</v>
      </c>
      <c r="J192" s="14">
        <f t="shared" si="67"/>
        <v>27</v>
      </c>
    </row>
    <row r="193" spans="1:11" x14ac:dyDescent="0.25">
      <c r="A193" s="17">
        <f t="shared" si="72"/>
        <v>281</v>
      </c>
      <c r="B193" s="10" t="str">
        <f t="shared" si="72"/>
        <v>JM</v>
      </c>
      <c r="C193" s="20" t="str">
        <f t="shared" si="73"/>
        <v>ACA Gold</v>
      </c>
      <c r="D193" s="26" t="s">
        <v>186</v>
      </c>
      <c r="E193" s="10">
        <v>7</v>
      </c>
      <c r="F193" s="17">
        <v>55</v>
      </c>
      <c r="G193" s="17">
        <v>19</v>
      </c>
      <c r="H193" s="16">
        <f t="shared" si="71"/>
        <v>3.8414351851851852E-2</v>
      </c>
      <c r="I193" s="21">
        <f t="shared" si="74"/>
        <v>5.439814814814814E-3</v>
      </c>
      <c r="J193" s="14">
        <f t="shared" si="67"/>
        <v>13</v>
      </c>
      <c r="K193" t="s">
        <v>369</v>
      </c>
    </row>
    <row r="194" spans="1:11" x14ac:dyDescent="0.25">
      <c r="A194" s="17">
        <f t="shared" si="72"/>
        <v>281</v>
      </c>
      <c r="B194" s="10" t="str">
        <f t="shared" si="72"/>
        <v>JM</v>
      </c>
      <c r="C194" s="20" t="str">
        <f t="shared" si="73"/>
        <v>ACA Gold</v>
      </c>
      <c r="E194" s="10">
        <v>8</v>
      </c>
      <c r="F194" s="17">
        <v>63</v>
      </c>
      <c r="G194" s="17">
        <v>9</v>
      </c>
      <c r="H194" s="16">
        <f t="shared" si="71"/>
        <v>4.3854166666666666E-2</v>
      </c>
      <c r="I194" s="21">
        <f t="shared" si="74"/>
        <v>5.439814814814814E-3</v>
      </c>
      <c r="J194" s="14">
        <f t="shared" si="67"/>
        <v>13</v>
      </c>
    </row>
    <row r="195" spans="1:11" x14ac:dyDescent="0.25">
      <c r="A195" s="17">
        <f t="shared" si="72"/>
        <v>281</v>
      </c>
      <c r="B195" s="10" t="str">
        <f t="shared" si="72"/>
        <v>JM</v>
      </c>
      <c r="C195" s="20" t="str">
        <f t="shared" si="73"/>
        <v>ACA Gold</v>
      </c>
      <c r="E195" s="10">
        <v>9</v>
      </c>
      <c r="F195" s="17">
        <v>70</v>
      </c>
      <c r="G195" s="17">
        <v>53</v>
      </c>
      <c r="H195" s="16">
        <f t="shared" si="71"/>
        <v>4.9224537037037046E-2</v>
      </c>
      <c r="I195" s="21">
        <f t="shared" si="74"/>
        <v>5.3703703703703795E-3</v>
      </c>
      <c r="J195" s="14">
        <f t="shared" si="67"/>
        <v>10</v>
      </c>
    </row>
    <row r="196" spans="1:11" x14ac:dyDescent="0.25">
      <c r="A196" s="17">
        <f t="shared" si="72"/>
        <v>281</v>
      </c>
      <c r="B196" s="10" t="str">
        <f t="shared" si="72"/>
        <v>JM</v>
      </c>
      <c r="C196" s="20" t="str">
        <f t="shared" si="73"/>
        <v>ACA Gold</v>
      </c>
      <c r="D196" s="26" t="s">
        <v>21</v>
      </c>
      <c r="E196" s="10">
        <v>10</v>
      </c>
      <c r="F196" s="17">
        <v>79</v>
      </c>
      <c r="G196" s="17">
        <v>8</v>
      </c>
      <c r="H196" s="16">
        <f t="shared" si="71"/>
        <v>5.4953703703703706E-2</v>
      </c>
      <c r="I196" s="21">
        <f t="shared" si="74"/>
        <v>5.7291666666666602E-3</v>
      </c>
      <c r="J196" s="14">
        <f t="shared" si="67"/>
        <v>23</v>
      </c>
    </row>
    <row r="197" spans="1:11" x14ac:dyDescent="0.25">
      <c r="A197" s="17">
        <f t="shared" si="72"/>
        <v>281</v>
      </c>
      <c r="B197" s="10" t="str">
        <f t="shared" si="72"/>
        <v>JM</v>
      </c>
      <c r="C197" s="20" t="str">
        <f t="shared" si="73"/>
        <v>ACA Gold</v>
      </c>
      <c r="E197" s="10">
        <v>11</v>
      </c>
      <c r="F197" s="17">
        <v>87</v>
      </c>
      <c r="G197" s="17">
        <v>25</v>
      </c>
      <c r="H197" s="16">
        <f t="shared" si="71"/>
        <v>6.0706018518518527E-2</v>
      </c>
      <c r="I197" s="21">
        <f t="shared" si="74"/>
        <v>5.7523148148148212E-3</v>
      </c>
      <c r="J197" s="14">
        <f t="shared" si="67"/>
        <v>25</v>
      </c>
    </row>
    <row r="198" spans="1:11" x14ac:dyDescent="0.25">
      <c r="A198" s="17">
        <f t="shared" si="72"/>
        <v>281</v>
      </c>
      <c r="B198" s="10" t="str">
        <f t="shared" si="72"/>
        <v>JM</v>
      </c>
      <c r="C198" s="20" t="str">
        <f t="shared" si="73"/>
        <v>ACA Gold</v>
      </c>
      <c r="E198" s="10">
        <v>12</v>
      </c>
      <c r="F198" s="17">
        <v>95</v>
      </c>
      <c r="G198" s="17">
        <v>34</v>
      </c>
      <c r="H198" s="16">
        <f t="shared" si="71"/>
        <v>6.6365740740740739E-2</v>
      </c>
      <c r="I198" s="21">
        <f t="shared" si="74"/>
        <v>5.6597222222222118E-3</v>
      </c>
      <c r="J198" s="14">
        <f t="shared" si="67"/>
        <v>18</v>
      </c>
    </row>
    <row r="199" spans="1:11" x14ac:dyDescent="0.25">
      <c r="A199" s="17">
        <f t="shared" si="72"/>
        <v>281</v>
      </c>
      <c r="B199" s="10" t="str">
        <f t="shared" si="72"/>
        <v>JM</v>
      </c>
      <c r="C199" s="20" t="str">
        <f t="shared" si="73"/>
        <v>ACA Gold</v>
      </c>
      <c r="E199" s="10">
        <v>13</v>
      </c>
      <c r="F199" s="17">
        <v>103</v>
      </c>
      <c r="G199" s="17">
        <v>35</v>
      </c>
      <c r="H199" s="16">
        <f t="shared" si="71"/>
        <v>7.1932870370370369E-2</v>
      </c>
      <c r="I199" s="21">
        <f t="shared" si="74"/>
        <v>5.5671296296296302E-3</v>
      </c>
      <c r="J199" s="14">
        <f t="shared" si="67"/>
        <v>16</v>
      </c>
    </row>
    <row r="200" spans="1:11" x14ac:dyDescent="0.25">
      <c r="J200" s="14" t="str">
        <f t="shared" si="67"/>
        <v/>
      </c>
    </row>
    <row r="201" spans="1:11" x14ac:dyDescent="0.25">
      <c r="A201" s="17">
        <v>280</v>
      </c>
      <c r="B201" s="10" t="str">
        <f>+B199</f>
        <v>JM</v>
      </c>
      <c r="C201" s="20" t="s">
        <v>187</v>
      </c>
      <c r="D201" s="24" t="s">
        <v>23</v>
      </c>
      <c r="E201" s="10">
        <v>1</v>
      </c>
      <c r="F201" s="17">
        <v>8</v>
      </c>
      <c r="G201" s="17">
        <v>9</v>
      </c>
      <c r="H201" s="12">
        <f t="shared" ref="H201:H213" si="75">IF(TIME(0,F201,G201)=0,"",TIME(0,F201,G201))</f>
        <v>5.6597222222222222E-3</v>
      </c>
      <c r="I201" s="21">
        <f>IF(H201="","",H201)</f>
        <v>5.6597222222222222E-3</v>
      </c>
      <c r="J201" s="14">
        <f t="shared" si="67"/>
        <v>20</v>
      </c>
    </row>
    <row r="202" spans="1:11" x14ac:dyDescent="0.25">
      <c r="A202" s="17">
        <f>+A201</f>
        <v>280</v>
      </c>
      <c r="B202" s="10" t="str">
        <f>+B201</f>
        <v>JM</v>
      </c>
      <c r="C202" s="20" t="str">
        <f>+C201</f>
        <v>ACA Orange</v>
      </c>
      <c r="D202" s="24"/>
      <c r="E202" s="10">
        <v>2</v>
      </c>
      <c r="F202" s="17">
        <v>17</v>
      </c>
      <c r="G202" s="17">
        <v>16</v>
      </c>
      <c r="H202" s="12">
        <f t="shared" si="75"/>
        <v>1.1990740740740739E-2</v>
      </c>
      <c r="I202" s="21">
        <f>IF(H202="","",H202-H201)</f>
        <v>6.3310185185185171E-3</v>
      </c>
      <c r="J202" s="14">
        <f t="shared" si="67"/>
        <v>37</v>
      </c>
    </row>
    <row r="203" spans="1:11" x14ac:dyDescent="0.25">
      <c r="A203" s="17">
        <f t="shared" ref="A203:B213" si="76">+A202</f>
        <v>280</v>
      </c>
      <c r="B203" s="10" t="str">
        <f>+B202</f>
        <v>JM</v>
      </c>
      <c r="C203" s="20" t="str">
        <f t="shared" ref="C203:C213" si="77">+C202</f>
        <v>ACA Orange</v>
      </c>
      <c r="D203" s="25"/>
      <c r="E203" s="10">
        <v>3</v>
      </c>
      <c r="F203" s="17">
        <v>26</v>
      </c>
      <c r="G203" s="17">
        <v>49</v>
      </c>
      <c r="H203" s="12">
        <f t="shared" si="75"/>
        <v>1.8622685185185183E-2</v>
      </c>
      <c r="I203" s="21">
        <f>IF(H203="","",H203-H202)</f>
        <v>6.6319444444444438E-3</v>
      </c>
      <c r="J203" s="14">
        <f t="shared" si="67"/>
        <v>48</v>
      </c>
    </row>
    <row r="204" spans="1:11" x14ac:dyDescent="0.25">
      <c r="A204" s="17">
        <f t="shared" si="76"/>
        <v>280</v>
      </c>
      <c r="B204" s="10" t="str">
        <f t="shared" si="76"/>
        <v>JM</v>
      </c>
      <c r="C204" s="20" t="str">
        <f t="shared" si="77"/>
        <v>ACA Orange</v>
      </c>
      <c r="D204" s="25" t="s">
        <v>81</v>
      </c>
      <c r="E204" s="10">
        <v>4</v>
      </c>
      <c r="F204" s="17">
        <v>35</v>
      </c>
      <c r="G204" s="17">
        <v>23</v>
      </c>
      <c r="H204" s="12">
        <f t="shared" si="75"/>
        <v>2.4571759259259262E-2</v>
      </c>
      <c r="I204" s="21">
        <f>IF(H204="","",H204-H203)</f>
        <v>5.9490740740740788E-3</v>
      </c>
      <c r="J204" s="14">
        <f t="shared" si="67"/>
        <v>30</v>
      </c>
    </row>
    <row r="205" spans="1:11" x14ac:dyDescent="0.25">
      <c r="A205" s="17">
        <f t="shared" si="76"/>
        <v>280</v>
      </c>
      <c r="B205" s="10" t="str">
        <f t="shared" si="76"/>
        <v>JM</v>
      </c>
      <c r="C205" s="20" t="str">
        <f t="shared" si="77"/>
        <v>ACA Orange</v>
      </c>
      <c r="D205" s="25"/>
      <c r="E205" s="10">
        <v>5</v>
      </c>
      <c r="F205" s="17">
        <v>44</v>
      </c>
      <c r="G205" s="17">
        <v>43</v>
      </c>
      <c r="H205" s="12">
        <f t="shared" si="75"/>
        <v>3.1053240740740742E-2</v>
      </c>
      <c r="I205" s="21">
        <f>IF(H205="","",H205-H204)</f>
        <v>6.4814814814814804E-3</v>
      </c>
      <c r="J205" s="14">
        <f t="shared" si="67"/>
        <v>44</v>
      </c>
    </row>
    <row r="206" spans="1:11" x14ac:dyDescent="0.25">
      <c r="A206" s="17">
        <f t="shared" si="76"/>
        <v>280</v>
      </c>
      <c r="B206" s="10" t="str">
        <f t="shared" si="76"/>
        <v>JM</v>
      </c>
      <c r="C206" s="20" t="str">
        <f t="shared" si="77"/>
        <v>ACA Orange</v>
      </c>
      <c r="E206" s="10">
        <v>6</v>
      </c>
      <c r="F206" s="17">
        <v>54</v>
      </c>
      <c r="G206" s="17">
        <v>4</v>
      </c>
      <c r="H206" s="16">
        <f t="shared" si="75"/>
        <v>3.75462962962963E-2</v>
      </c>
      <c r="I206" s="21">
        <f t="shared" ref="I206:I213" si="78">IF(H206="","",H206-H205)</f>
        <v>6.4930555555555575E-3</v>
      </c>
      <c r="J206" s="14">
        <f t="shared" si="67"/>
        <v>45</v>
      </c>
    </row>
    <row r="207" spans="1:11" x14ac:dyDescent="0.25">
      <c r="A207" s="17">
        <f t="shared" si="76"/>
        <v>280</v>
      </c>
      <c r="B207" s="10" t="str">
        <f t="shared" si="76"/>
        <v>JM</v>
      </c>
      <c r="C207" s="20" t="str">
        <f t="shared" si="77"/>
        <v>ACA Orange</v>
      </c>
      <c r="D207" s="26" t="s">
        <v>189</v>
      </c>
      <c r="E207" s="10">
        <v>7</v>
      </c>
      <c r="F207" s="17">
        <v>62</v>
      </c>
      <c r="G207" s="17">
        <v>34</v>
      </c>
      <c r="H207" s="16">
        <f t="shared" si="75"/>
        <v>4.3449074074074077E-2</v>
      </c>
      <c r="I207" s="21">
        <f t="shared" si="78"/>
        <v>5.9027777777777776E-3</v>
      </c>
      <c r="J207" s="14">
        <f t="shared" si="67"/>
        <v>28</v>
      </c>
      <c r="K207" t="s">
        <v>370</v>
      </c>
    </row>
    <row r="208" spans="1:11" x14ac:dyDescent="0.25">
      <c r="A208" s="17">
        <f t="shared" si="76"/>
        <v>280</v>
      </c>
      <c r="B208" s="10" t="str">
        <f t="shared" si="76"/>
        <v>JM</v>
      </c>
      <c r="C208" s="20" t="str">
        <f t="shared" si="77"/>
        <v>ACA Orange</v>
      </c>
      <c r="E208" s="10">
        <v>8</v>
      </c>
      <c r="F208" s="17">
        <v>71</v>
      </c>
      <c r="G208" s="17">
        <v>36</v>
      </c>
      <c r="H208" s="16">
        <f t="shared" si="75"/>
        <v>4.9722222222222216E-2</v>
      </c>
      <c r="I208" s="21">
        <f t="shared" si="78"/>
        <v>6.2731481481481388E-3</v>
      </c>
      <c r="J208" s="14">
        <f t="shared" si="67"/>
        <v>34</v>
      </c>
    </row>
    <row r="209" spans="1:12" x14ac:dyDescent="0.25">
      <c r="A209" s="17">
        <f t="shared" si="76"/>
        <v>280</v>
      </c>
      <c r="B209" s="10" t="str">
        <f t="shared" si="76"/>
        <v>JM</v>
      </c>
      <c r="C209" s="20" t="str">
        <f t="shared" si="77"/>
        <v>ACA Orange</v>
      </c>
      <c r="E209" s="10">
        <v>9</v>
      </c>
      <c r="F209" s="17">
        <v>80</v>
      </c>
      <c r="G209" s="17">
        <v>38</v>
      </c>
      <c r="H209" s="16">
        <f t="shared" si="75"/>
        <v>5.5995370370370369E-2</v>
      </c>
      <c r="I209" s="21">
        <f t="shared" si="78"/>
        <v>6.2731481481481527E-3</v>
      </c>
      <c r="J209" s="14">
        <f t="shared" si="67"/>
        <v>35</v>
      </c>
    </row>
    <row r="210" spans="1:12" x14ac:dyDescent="0.25">
      <c r="A210" s="17">
        <f t="shared" si="76"/>
        <v>280</v>
      </c>
      <c r="B210" s="10" t="str">
        <f t="shared" si="76"/>
        <v>JM</v>
      </c>
      <c r="C210" s="20" t="str">
        <f t="shared" si="77"/>
        <v>ACA Orange</v>
      </c>
      <c r="D210" s="26" t="s">
        <v>190</v>
      </c>
      <c r="E210" s="10">
        <v>10</v>
      </c>
      <c r="F210" s="17">
        <v>89</v>
      </c>
      <c r="G210" s="17">
        <v>23</v>
      </c>
      <c r="H210" s="16">
        <f t="shared" si="75"/>
        <v>6.2071759259259264E-2</v>
      </c>
      <c r="I210" s="21">
        <f t="shared" si="78"/>
        <v>6.0763888888888951E-3</v>
      </c>
      <c r="J210" s="14">
        <f t="shared" si="67"/>
        <v>32</v>
      </c>
    </row>
    <row r="211" spans="1:12" x14ac:dyDescent="0.25">
      <c r="A211" s="17">
        <f t="shared" si="76"/>
        <v>280</v>
      </c>
      <c r="B211" s="10" t="str">
        <f t="shared" si="76"/>
        <v>JM</v>
      </c>
      <c r="C211" s="20" t="str">
        <f t="shared" si="77"/>
        <v>ACA Orange</v>
      </c>
      <c r="E211" s="10">
        <v>11</v>
      </c>
      <c r="F211" s="17">
        <v>98</v>
      </c>
      <c r="G211" s="17">
        <v>26</v>
      </c>
      <c r="H211" s="16">
        <f t="shared" si="75"/>
        <v>6.8356481481481476E-2</v>
      </c>
      <c r="I211" s="21">
        <f t="shared" si="78"/>
        <v>6.2847222222222124E-3</v>
      </c>
      <c r="J211" s="14">
        <f t="shared" si="67"/>
        <v>36</v>
      </c>
    </row>
    <row r="212" spans="1:12" x14ac:dyDescent="0.25">
      <c r="A212" s="17">
        <f t="shared" si="76"/>
        <v>280</v>
      </c>
      <c r="B212" s="10" t="str">
        <f t="shared" si="76"/>
        <v>JM</v>
      </c>
      <c r="C212" s="20" t="str">
        <f t="shared" si="77"/>
        <v>ACA Orange</v>
      </c>
      <c r="E212" s="10">
        <v>12</v>
      </c>
      <c r="F212" s="17">
        <v>107</v>
      </c>
      <c r="G212" s="17">
        <v>33</v>
      </c>
      <c r="H212" s="16">
        <f t="shared" si="75"/>
        <v>7.4687500000000004E-2</v>
      </c>
      <c r="I212" s="21">
        <f t="shared" si="78"/>
        <v>6.3310185185185275E-3</v>
      </c>
      <c r="J212" s="14">
        <f t="shared" si="67"/>
        <v>38</v>
      </c>
    </row>
    <row r="213" spans="1:12" x14ac:dyDescent="0.25">
      <c r="A213" s="17">
        <f t="shared" si="76"/>
        <v>280</v>
      </c>
      <c r="B213" s="10" t="str">
        <f t="shared" si="76"/>
        <v>JM</v>
      </c>
      <c r="C213" s="20" t="str">
        <f t="shared" si="77"/>
        <v>ACA Orange</v>
      </c>
      <c r="E213" s="10">
        <v>13</v>
      </c>
      <c r="F213" s="17">
        <v>116</v>
      </c>
      <c r="G213" s="17">
        <v>20</v>
      </c>
      <c r="H213" s="16">
        <f t="shared" si="75"/>
        <v>8.0787037037037032E-2</v>
      </c>
      <c r="I213" s="21">
        <f t="shared" si="78"/>
        <v>6.0995370370370283E-3</v>
      </c>
      <c r="J213" s="14">
        <f t="shared" si="67"/>
        <v>33</v>
      </c>
    </row>
    <row r="214" spans="1:12" x14ac:dyDescent="0.25">
      <c r="J214" s="14" t="str">
        <f t="shared" si="67"/>
        <v/>
      </c>
    </row>
    <row r="215" spans="1:12" x14ac:dyDescent="0.25">
      <c r="A215" s="17">
        <v>284</v>
      </c>
      <c r="B215" s="10" t="str">
        <f>+B213</f>
        <v>JM</v>
      </c>
      <c r="C215" s="20" t="s">
        <v>75</v>
      </c>
      <c r="D215" s="24" t="s">
        <v>191</v>
      </c>
      <c r="E215" s="10">
        <v>1</v>
      </c>
      <c r="F215" s="17">
        <v>8</v>
      </c>
      <c r="G215" s="17">
        <v>40</v>
      </c>
      <c r="H215" s="12">
        <f t="shared" ref="H215:H227" si="79">IF(TIME(0,F215,G215)=0,"",TIME(0,F215,G215))</f>
        <v>6.0185185185185177E-3</v>
      </c>
      <c r="I215" s="21">
        <f>IF(H215="","",H215)</f>
        <v>6.0185185185185177E-3</v>
      </c>
      <c r="J215" s="14">
        <f t="shared" si="67"/>
        <v>31</v>
      </c>
    </row>
    <row r="216" spans="1:12" x14ac:dyDescent="0.25">
      <c r="A216" s="17">
        <f>+A215</f>
        <v>284</v>
      </c>
      <c r="B216" s="10" t="str">
        <f>+B215</f>
        <v>JM</v>
      </c>
      <c r="C216" s="20" t="str">
        <f>+C215</f>
        <v>Papakura</v>
      </c>
      <c r="D216" s="24"/>
      <c r="E216" s="10">
        <v>2</v>
      </c>
      <c r="F216" s="17">
        <v>17</v>
      </c>
      <c r="G216" s="17">
        <v>54</v>
      </c>
      <c r="H216" s="12">
        <f t="shared" si="79"/>
        <v>1.2430555555555554E-2</v>
      </c>
      <c r="I216" s="21">
        <f>IF(H216="","",H216-H215)</f>
        <v>6.4120370370370364E-3</v>
      </c>
      <c r="J216" s="14">
        <f t="shared" si="67"/>
        <v>42</v>
      </c>
      <c r="L216" s="31"/>
    </row>
    <row r="217" spans="1:12" x14ac:dyDescent="0.25">
      <c r="A217" s="17">
        <f t="shared" ref="A217:B227" si="80">+A216</f>
        <v>284</v>
      </c>
      <c r="B217" s="10" t="str">
        <f>+B216</f>
        <v>JM</v>
      </c>
      <c r="C217" s="20" t="str">
        <f t="shared" ref="C217:C227" si="81">+C216</f>
        <v>Papakura</v>
      </c>
      <c r="D217" s="25"/>
      <c r="E217" s="10">
        <v>3</v>
      </c>
      <c r="F217" s="17">
        <v>27</v>
      </c>
      <c r="G217" s="17">
        <v>2</v>
      </c>
      <c r="H217" s="12">
        <f t="shared" si="79"/>
        <v>1.877314814814815E-2</v>
      </c>
      <c r="I217" s="21">
        <f>IF(H217="","",H217-H216)</f>
        <v>6.3425925925925958E-3</v>
      </c>
      <c r="J217" s="14">
        <f t="shared" si="67"/>
        <v>39</v>
      </c>
    </row>
    <row r="218" spans="1:12" x14ac:dyDescent="0.25">
      <c r="A218" s="17">
        <f t="shared" si="80"/>
        <v>284</v>
      </c>
      <c r="B218" s="10" t="str">
        <f t="shared" si="80"/>
        <v>JM</v>
      </c>
      <c r="C218" s="20" t="str">
        <f t="shared" si="81"/>
        <v>Papakura</v>
      </c>
      <c r="D218" s="25"/>
      <c r="E218" s="10">
        <v>4</v>
      </c>
      <c r="F218" s="17">
        <v>36</v>
      </c>
      <c r="G218" s="17">
        <v>12</v>
      </c>
      <c r="H218" s="12">
        <f t="shared" si="79"/>
        <v>2.5138888888888891E-2</v>
      </c>
      <c r="I218" s="21">
        <f>IF(H218="","",H218-H217)</f>
        <v>6.3657407407407413E-3</v>
      </c>
      <c r="J218" s="14">
        <f t="shared" si="67"/>
        <v>40</v>
      </c>
      <c r="L218" s="31"/>
    </row>
    <row r="219" spans="1:12" x14ac:dyDescent="0.25">
      <c r="A219" s="17">
        <f t="shared" si="80"/>
        <v>284</v>
      </c>
      <c r="B219" s="10" t="str">
        <f t="shared" si="80"/>
        <v>JM</v>
      </c>
      <c r="C219" s="20" t="str">
        <f t="shared" si="81"/>
        <v>Papakura</v>
      </c>
      <c r="D219" s="25" t="s">
        <v>192</v>
      </c>
      <c r="E219" s="10">
        <v>5</v>
      </c>
      <c r="F219" s="17">
        <v>45</v>
      </c>
      <c r="G219" s="17">
        <v>49</v>
      </c>
      <c r="H219" s="12">
        <f t="shared" si="79"/>
        <v>3.1817129629629633E-2</v>
      </c>
      <c r="I219" s="21">
        <f>IF(H219="","",H219-H218)</f>
        <v>6.6782407407407415E-3</v>
      </c>
      <c r="J219" s="14">
        <f t="shared" si="67"/>
        <v>49</v>
      </c>
    </row>
    <row r="220" spans="1:12" x14ac:dyDescent="0.25">
      <c r="A220" s="17">
        <f t="shared" si="80"/>
        <v>284</v>
      </c>
      <c r="B220" s="10" t="str">
        <f t="shared" si="80"/>
        <v>JM</v>
      </c>
      <c r="C220" s="20" t="str">
        <f t="shared" si="81"/>
        <v>Papakura</v>
      </c>
      <c r="E220" s="10">
        <v>6</v>
      </c>
      <c r="F220" s="17">
        <v>55</v>
      </c>
      <c r="G220" s="17">
        <v>53</v>
      </c>
      <c r="H220" s="16">
        <f t="shared" si="79"/>
        <v>3.8807870370370375E-2</v>
      </c>
      <c r="I220" s="21">
        <f t="shared" ref="I220:I227" si="82">IF(H220="","",H220-H219)</f>
        <v>6.9907407407407418E-3</v>
      </c>
      <c r="J220" s="14">
        <f t="shared" si="67"/>
        <v>52</v>
      </c>
      <c r="L220" s="31"/>
    </row>
    <row r="221" spans="1:12" x14ac:dyDescent="0.25">
      <c r="A221" s="17">
        <f t="shared" si="80"/>
        <v>284</v>
      </c>
      <c r="B221" s="10" t="str">
        <f t="shared" si="80"/>
        <v>JM</v>
      </c>
      <c r="C221" s="20" t="str">
        <f t="shared" si="81"/>
        <v>Papakura</v>
      </c>
      <c r="E221" s="10">
        <v>7</v>
      </c>
      <c r="F221" s="17">
        <v>65</v>
      </c>
      <c r="G221" s="17">
        <v>51</v>
      </c>
      <c r="H221" s="16">
        <f t="shared" si="79"/>
        <v>4.5729166666666661E-2</v>
      </c>
      <c r="I221" s="21">
        <f t="shared" si="82"/>
        <v>6.9212962962962865E-3</v>
      </c>
      <c r="J221" s="14">
        <f t="shared" si="67"/>
        <v>51</v>
      </c>
    </row>
    <row r="222" spans="1:12" x14ac:dyDescent="0.25">
      <c r="A222" s="17">
        <f t="shared" si="80"/>
        <v>284</v>
      </c>
      <c r="B222" s="10" t="str">
        <f t="shared" si="80"/>
        <v>JM</v>
      </c>
      <c r="C222" s="20" t="str">
        <f t="shared" si="81"/>
        <v>Papakura</v>
      </c>
      <c r="D222" s="26" t="s">
        <v>78</v>
      </c>
      <c r="E222" s="10">
        <v>8</v>
      </c>
      <c r="F222" s="17">
        <v>74</v>
      </c>
      <c r="G222" s="17">
        <v>21</v>
      </c>
      <c r="H222" s="16">
        <f t="shared" si="79"/>
        <v>5.1631944444444439E-2</v>
      </c>
      <c r="I222" s="21">
        <f t="shared" si="82"/>
        <v>5.9027777777777776E-3</v>
      </c>
      <c r="J222" s="14">
        <f t="shared" si="67"/>
        <v>28</v>
      </c>
    </row>
    <row r="223" spans="1:12" x14ac:dyDescent="0.25">
      <c r="A223" s="17">
        <f t="shared" si="80"/>
        <v>284</v>
      </c>
      <c r="B223" s="10" t="str">
        <f t="shared" si="80"/>
        <v>JM</v>
      </c>
      <c r="C223" s="20" t="str">
        <f t="shared" si="81"/>
        <v>Papakura</v>
      </c>
      <c r="E223" s="10">
        <v>9</v>
      </c>
      <c r="F223" s="17">
        <v>83</v>
      </c>
      <c r="G223" s="17">
        <v>32</v>
      </c>
      <c r="H223" s="16">
        <f t="shared" si="79"/>
        <v>5.800925925925926E-2</v>
      </c>
      <c r="I223" s="21">
        <f t="shared" si="82"/>
        <v>6.3773148148148218E-3</v>
      </c>
      <c r="J223" s="14">
        <f t="shared" si="67"/>
        <v>41</v>
      </c>
    </row>
    <row r="224" spans="1:12" x14ac:dyDescent="0.25">
      <c r="A224" s="17">
        <f t="shared" si="80"/>
        <v>284</v>
      </c>
      <c r="B224" s="10" t="str">
        <f t="shared" si="80"/>
        <v>JM</v>
      </c>
      <c r="C224" s="20" t="str">
        <f t="shared" si="81"/>
        <v>Papakura</v>
      </c>
      <c r="E224" s="10">
        <v>10</v>
      </c>
      <c r="F224" s="17">
        <v>92</v>
      </c>
      <c r="G224" s="17">
        <v>52</v>
      </c>
      <c r="H224" s="16">
        <f t="shared" si="79"/>
        <v>6.4490740740740737E-2</v>
      </c>
      <c r="I224" s="21">
        <f t="shared" si="82"/>
        <v>6.481481481481477E-3</v>
      </c>
      <c r="J224" s="14">
        <f t="shared" si="67"/>
        <v>43</v>
      </c>
    </row>
    <row r="225" spans="1:12" x14ac:dyDescent="0.25">
      <c r="A225" s="17">
        <f t="shared" si="80"/>
        <v>284</v>
      </c>
      <c r="B225" s="10" t="str">
        <f t="shared" si="80"/>
        <v>JM</v>
      </c>
      <c r="C225" s="20" t="str">
        <f t="shared" si="81"/>
        <v>Papakura</v>
      </c>
      <c r="D225" s="26" t="s">
        <v>77</v>
      </c>
      <c r="E225" s="10">
        <v>11</v>
      </c>
      <c r="F225" s="17">
        <v>102</v>
      </c>
      <c r="G225" s="17">
        <v>20</v>
      </c>
      <c r="H225" s="16">
        <f t="shared" si="79"/>
        <v>7.1064814814814817E-2</v>
      </c>
      <c r="I225" s="21">
        <f t="shared" si="82"/>
        <v>6.5740740740740794E-3</v>
      </c>
      <c r="J225" s="14">
        <f t="shared" si="67"/>
        <v>46</v>
      </c>
      <c r="L225" s="31"/>
    </row>
    <row r="226" spans="1:12" x14ac:dyDescent="0.25">
      <c r="A226" s="17">
        <f t="shared" si="80"/>
        <v>284</v>
      </c>
      <c r="B226" s="10" t="str">
        <f t="shared" si="80"/>
        <v>JM</v>
      </c>
      <c r="C226" s="20" t="str">
        <f t="shared" si="81"/>
        <v>Papakura</v>
      </c>
      <c r="E226" s="10">
        <v>12</v>
      </c>
      <c r="F226" s="17">
        <v>112</v>
      </c>
      <c r="G226" s="17">
        <v>8</v>
      </c>
      <c r="H226" s="16">
        <f t="shared" si="79"/>
        <v>7.7870370370370381E-2</v>
      </c>
      <c r="I226" s="21">
        <f t="shared" si="82"/>
        <v>6.8055555555555647E-3</v>
      </c>
      <c r="J226" s="14">
        <f t="shared" si="67"/>
        <v>50</v>
      </c>
    </row>
    <row r="227" spans="1:12" x14ac:dyDescent="0.25">
      <c r="A227" s="17">
        <f t="shared" si="80"/>
        <v>284</v>
      </c>
      <c r="B227" s="10" t="str">
        <f t="shared" si="80"/>
        <v>JM</v>
      </c>
      <c r="C227" s="20" t="str">
        <f t="shared" si="81"/>
        <v>Papakura</v>
      </c>
      <c r="E227" s="10">
        <v>13</v>
      </c>
      <c r="F227" s="17">
        <v>121</v>
      </c>
      <c r="G227" s="17">
        <v>37</v>
      </c>
      <c r="H227" s="16">
        <f t="shared" si="79"/>
        <v>8.4456018518518514E-2</v>
      </c>
      <c r="I227" s="21">
        <f t="shared" si="82"/>
        <v>6.5856481481481322E-3</v>
      </c>
      <c r="J227" s="14">
        <f t="shared" si="67"/>
        <v>47</v>
      </c>
    </row>
    <row r="228" spans="1:12" x14ac:dyDescent="0.25">
      <c r="J228" s="14" t="str">
        <f t="shared" ref="J228" si="83">IF(I228="","",RANK(I228,$I$173:$I$241,1))</f>
        <v/>
      </c>
    </row>
    <row r="229" spans="1:12" x14ac:dyDescent="0.25">
      <c r="A229" s="17">
        <v>283</v>
      </c>
      <c r="B229" s="10" t="str">
        <f>+B227</f>
        <v>JM</v>
      </c>
      <c r="C229" s="20" t="s">
        <v>193</v>
      </c>
      <c r="D229" s="24" t="s">
        <v>194</v>
      </c>
      <c r="E229" s="10">
        <v>1</v>
      </c>
      <c r="F229" s="17">
        <v>9</v>
      </c>
      <c r="G229" s="17">
        <v>12</v>
      </c>
      <c r="H229" s="12">
        <f t="shared" ref="H229:H241" si="84">IF(TIME(0,F229,G229)=0,"",TIME(0,F229,G229))</f>
        <v>6.3888888888888884E-3</v>
      </c>
      <c r="I229" s="21">
        <f>IF(H229="","",H229)</f>
        <v>6.3888888888888884E-3</v>
      </c>
      <c r="J229" s="14"/>
    </row>
    <row r="230" spans="1:12" x14ac:dyDescent="0.25">
      <c r="A230" s="17">
        <f>+A229</f>
        <v>283</v>
      </c>
      <c r="B230" s="10" t="str">
        <f>+B229</f>
        <v>JM</v>
      </c>
      <c r="C230" s="20" t="str">
        <f>+C229</f>
        <v>Pakuranga Purple</v>
      </c>
      <c r="D230" s="24"/>
      <c r="E230" s="10">
        <v>2</v>
      </c>
      <c r="F230" s="17">
        <v>9</v>
      </c>
      <c r="G230" s="17">
        <v>12</v>
      </c>
      <c r="H230" s="12">
        <f t="shared" si="84"/>
        <v>6.3888888888888884E-3</v>
      </c>
      <c r="I230" s="21">
        <f>IF(H230="","",H230-H229)</f>
        <v>0</v>
      </c>
      <c r="J230" s="14"/>
      <c r="K230" t="s">
        <v>195</v>
      </c>
    </row>
    <row r="231" spans="1:12" x14ac:dyDescent="0.25">
      <c r="A231" s="17">
        <f t="shared" ref="A231:B241" si="85">+A230</f>
        <v>283</v>
      </c>
      <c r="B231" s="10" t="str">
        <f>+B230</f>
        <v>JM</v>
      </c>
      <c r="C231" s="20" t="str">
        <f t="shared" ref="C231:C241" si="86">+C230</f>
        <v>Pakuranga Purple</v>
      </c>
      <c r="D231" s="25"/>
      <c r="E231" s="10">
        <v>3</v>
      </c>
      <c r="F231" s="17">
        <v>30</v>
      </c>
      <c r="G231" s="17">
        <v>59</v>
      </c>
      <c r="H231" s="12">
        <f t="shared" si="84"/>
        <v>2.1516203703703704E-2</v>
      </c>
      <c r="I231" s="21">
        <f>IF(H231="","",H231-H230)</f>
        <v>1.5127314814814816E-2</v>
      </c>
      <c r="J231" s="14"/>
    </row>
    <row r="232" spans="1:12" x14ac:dyDescent="0.25">
      <c r="A232" s="17">
        <f t="shared" si="85"/>
        <v>283</v>
      </c>
      <c r="B232" s="10" t="str">
        <f t="shared" si="85"/>
        <v>JM</v>
      </c>
      <c r="C232" s="20" t="str">
        <f t="shared" si="86"/>
        <v>Pakuranga Purple</v>
      </c>
      <c r="D232" s="25"/>
      <c r="E232" s="10">
        <v>4</v>
      </c>
      <c r="F232" s="17">
        <v>41</v>
      </c>
      <c r="G232" s="17">
        <v>19</v>
      </c>
      <c r="H232" s="12">
        <f t="shared" si="84"/>
        <v>2.8692129629629633E-2</v>
      </c>
      <c r="I232" s="21">
        <f>IF(H232="","",H232-H231)</f>
        <v>7.1759259259259293E-3</v>
      </c>
      <c r="J232" s="14"/>
    </row>
    <row r="233" spans="1:12" x14ac:dyDescent="0.25">
      <c r="A233" s="17">
        <f t="shared" si="85"/>
        <v>283</v>
      </c>
      <c r="B233" s="10" t="str">
        <f t="shared" si="85"/>
        <v>JM</v>
      </c>
      <c r="C233" s="20" t="str">
        <f t="shared" si="86"/>
        <v>Pakuranga Purple</v>
      </c>
      <c r="D233" s="25" t="s">
        <v>196</v>
      </c>
      <c r="E233" s="10">
        <v>5</v>
      </c>
      <c r="F233" s="17">
        <v>49</v>
      </c>
      <c r="G233" s="17">
        <v>0</v>
      </c>
      <c r="H233" s="12">
        <f t="shared" si="84"/>
        <v>3.4027777777777775E-2</v>
      </c>
      <c r="I233" s="21">
        <f>IF(H233="","",H233-H232)</f>
        <v>5.3356481481481415E-3</v>
      </c>
      <c r="J233" s="14"/>
    </row>
    <row r="234" spans="1:12" x14ac:dyDescent="0.25">
      <c r="A234" s="17">
        <f t="shared" si="85"/>
        <v>283</v>
      </c>
      <c r="B234" s="10" t="str">
        <f t="shared" si="85"/>
        <v>JM</v>
      </c>
      <c r="C234" s="20" t="str">
        <f t="shared" si="86"/>
        <v>Pakuranga Purple</v>
      </c>
      <c r="E234" s="10">
        <v>6</v>
      </c>
      <c r="F234" s="17">
        <v>56</v>
      </c>
      <c r="G234" s="17">
        <v>59</v>
      </c>
      <c r="H234" s="16">
        <f t="shared" si="84"/>
        <v>3.9571759259259258E-2</v>
      </c>
      <c r="I234" s="21">
        <f t="shared" ref="I234:I241" si="87">IF(H234="","",H234-H233)</f>
        <v>5.5439814814814831E-3</v>
      </c>
      <c r="J234" s="14"/>
    </row>
    <row r="235" spans="1:12" x14ac:dyDescent="0.25">
      <c r="A235" s="17">
        <f t="shared" si="85"/>
        <v>283</v>
      </c>
      <c r="B235" s="10" t="str">
        <f t="shared" si="85"/>
        <v>JM</v>
      </c>
      <c r="C235" s="20" t="str">
        <f t="shared" si="86"/>
        <v>Pakuranga Purple</v>
      </c>
      <c r="D235" s="26" t="s">
        <v>197</v>
      </c>
      <c r="E235" s="10">
        <v>7</v>
      </c>
      <c r="F235" s="17">
        <v>66</v>
      </c>
      <c r="G235" s="17">
        <v>21</v>
      </c>
      <c r="H235" s="16">
        <f t="shared" si="84"/>
        <v>4.6076388888888882E-2</v>
      </c>
      <c r="I235" s="21">
        <f t="shared" si="87"/>
        <v>6.5046296296296241E-3</v>
      </c>
      <c r="J235" s="14"/>
    </row>
    <row r="236" spans="1:12" x14ac:dyDescent="0.25">
      <c r="A236" s="17">
        <f t="shared" si="85"/>
        <v>283</v>
      </c>
      <c r="B236" s="10" t="str">
        <f t="shared" si="85"/>
        <v>JM</v>
      </c>
      <c r="C236" s="20" t="str">
        <f t="shared" si="86"/>
        <v>Pakuranga Purple</v>
      </c>
      <c r="E236" s="10">
        <v>8</v>
      </c>
      <c r="F236" s="17">
        <v>76</v>
      </c>
      <c r="G236" s="17">
        <v>16</v>
      </c>
      <c r="H236" s="16">
        <f t="shared" si="84"/>
        <v>5.2962962962962962E-2</v>
      </c>
      <c r="I236" s="21">
        <f t="shared" si="87"/>
        <v>6.8865740740740797E-3</v>
      </c>
      <c r="J236" s="14"/>
    </row>
    <row r="237" spans="1:12" x14ac:dyDescent="0.25">
      <c r="A237" s="17">
        <f t="shared" si="85"/>
        <v>283</v>
      </c>
      <c r="B237" s="10" t="str">
        <f t="shared" si="85"/>
        <v>JM</v>
      </c>
      <c r="C237" s="20" t="str">
        <f t="shared" si="86"/>
        <v>Pakuranga Purple</v>
      </c>
      <c r="E237" s="10">
        <v>9</v>
      </c>
      <c r="F237" s="17">
        <v>86</v>
      </c>
      <c r="G237" s="17">
        <v>4</v>
      </c>
      <c r="H237" s="16">
        <f t="shared" si="84"/>
        <v>5.9768518518518519E-2</v>
      </c>
      <c r="I237" s="21">
        <f t="shared" si="87"/>
        <v>6.8055555555555577E-3</v>
      </c>
      <c r="J237" s="14"/>
    </row>
    <row r="238" spans="1:12" x14ac:dyDescent="0.25">
      <c r="A238" s="17">
        <f t="shared" si="85"/>
        <v>283</v>
      </c>
      <c r="B238" s="10" t="str">
        <f t="shared" si="85"/>
        <v>JM</v>
      </c>
      <c r="C238" s="20" t="str">
        <f t="shared" si="86"/>
        <v>Pakuranga Purple</v>
      </c>
      <c r="D238" s="26" t="s">
        <v>198</v>
      </c>
      <c r="E238" s="10">
        <v>10</v>
      </c>
      <c r="F238" s="17">
        <v>86</v>
      </c>
      <c r="G238" s="17">
        <v>4</v>
      </c>
      <c r="H238" s="16">
        <f t="shared" si="84"/>
        <v>5.9768518518518519E-2</v>
      </c>
      <c r="I238" s="21">
        <f t="shared" si="87"/>
        <v>0</v>
      </c>
      <c r="J238" s="14"/>
      <c r="K238" s="29" t="s">
        <v>195</v>
      </c>
    </row>
    <row r="239" spans="1:12" x14ac:dyDescent="0.25">
      <c r="A239" s="17">
        <f t="shared" si="85"/>
        <v>283</v>
      </c>
      <c r="B239" s="10" t="str">
        <f t="shared" si="85"/>
        <v>JM</v>
      </c>
      <c r="C239" s="20" t="str">
        <f t="shared" si="86"/>
        <v>Pakuranga Purple</v>
      </c>
      <c r="E239" s="10">
        <v>11</v>
      </c>
      <c r="F239" s="17">
        <v>86</v>
      </c>
      <c r="G239" s="17">
        <v>4</v>
      </c>
      <c r="H239" s="16">
        <f t="shared" si="84"/>
        <v>5.9768518518518519E-2</v>
      </c>
      <c r="I239" s="21">
        <f t="shared" si="87"/>
        <v>0</v>
      </c>
      <c r="J239" s="14"/>
      <c r="K239" s="29" t="s">
        <v>195</v>
      </c>
    </row>
    <row r="240" spans="1:12" x14ac:dyDescent="0.25">
      <c r="A240" s="17">
        <f t="shared" si="85"/>
        <v>283</v>
      </c>
      <c r="B240" s="10" t="str">
        <f t="shared" si="85"/>
        <v>JM</v>
      </c>
      <c r="C240" s="20" t="str">
        <f t="shared" si="86"/>
        <v>Pakuranga Purple</v>
      </c>
      <c r="E240" s="10">
        <v>12</v>
      </c>
      <c r="F240" s="17">
        <v>114</v>
      </c>
      <c r="G240" s="17">
        <v>6</v>
      </c>
      <c r="H240" s="16">
        <f t="shared" si="84"/>
        <v>7.9236111111111104E-2</v>
      </c>
      <c r="I240" s="21">
        <f t="shared" si="87"/>
        <v>1.9467592592592585E-2</v>
      </c>
      <c r="J240" s="14"/>
    </row>
    <row r="241" spans="1:10" x14ac:dyDescent="0.25">
      <c r="A241" s="17">
        <f t="shared" si="85"/>
        <v>283</v>
      </c>
      <c r="B241" s="10" t="str">
        <f t="shared" si="85"/>
        <v>JM</v>
      </c>
      <c r="C241" s="20" t="str">
        <f t="shared" si="86"/>
        <v>Pakuranga Purple</v>
      </c>
      <c r="E241" s="10">
        <v>13</v>
      </c>
      <c r="F241" s="17">
        <v>123</v>
      </c>
      <c r="G241" s="17">
        <v>37</v>
      </c>
      <c r="H241" s="16">
        <f t="shared" si="84"/>
        <v>8.5844907407407411E-2</v>
      </c>
      <c r="I241" s="21">
        <f t="shared" si="87"/>
        <v>6.608796296296307E-3</v>
      </c>
      <c r="J241" s="14"/>
    </row>
    <row r="242" spans="1:10" x14ac:dyDescent="0.25">
      <c r="J242" s="14" t="str">
        <f t="shared" ref="J242:J273" si="88">IF(I242="","",RANK(I242,$I$3:$I$242,1))</f>
        <v/>
      </c>
    </row>
    <row r="243" spans="1:10" x14ac:dyDescent="0.25">
      <c r="J243" s="14" t="str">
        <f t="shared" si="88"/>
        <v/>
      </c>
    </row>
    <row r="244" spans="1:10" x14ac:dyDescent="0.25">
      <c r="J244" s="14" t="str">
        <f t="shared" si="88"/>
        <v/>
      </c>
    </row>
    <row r="245" spans="1:10" x14ac:dyDescent="0.25">
      <c r="J245" s="14" t="str">
        <f t="shared" si="88"/>
        <v/>
      </c>
    </row>
    <row r="246" spans="1:10" x14ac:dyDescent="0.25">
      <c r="J246" s="14" t="str">
        <f t="shared" si="88"/>
        <v/>
      </c>
    </row>
    <row r="247" spans="1:10" x14ac:dyDescent="0.25">
      <c r="J247" s="14" t="str">
        <f t="shared" si="88"/>
        <v/>
      </c>
    </row>
    <row r="248" spans="1:10" x14ac:dyDescent="0.25">
      <c r="J248" s="14" t="str">
        <f t="shared" si="88"/>
        <v/>
      </c>
    </row>
    <row r="249" spans="1:10" x14ac:dyDescent="0.25">
      <c r="J249" s="14" t="str">
        <f t="shared" si="88"/>
        <v/>
      </c>
    </row>
    <row r="250" spans="1:10" x14ac:dyDescent="0.25">
      <c r="J250" s="14" t="str">
        <f t="shared" si="88"/>
        <v/>
      </c>
    </row>
    <row r="251" spans="1:10" x14ac:dyDescent="0.25">
      <c r="J251" s="14" t="str">
        <f t="shared" si="88"/>
        <v/>
      </c>
    </row>
    <row r="252" spans="1:10" x14ac:dyDescent="0.25">
      <c r="J252" s="14" t="str">
        <f t="shared" si="88"/>
        <v/>
      </c>
    </row>
    <row r="253" spans="1:10" x14ac:dyDescent="0.25">
      <c r="J253" s="14" t="str">
        <f t="shared" si="88"/>
        <v/>
      </c>
    </row>
    <row r="254" spans="1:10" x14ac:dyDescent="0.25">
      <c r="J254" s="14" t="str">
        <f t="shared" si="88"/>
        <v/>
      </c>
    </row>
    <row r="255" spans="1:10" x14ac:dyDescent="0.25">
      <c r="J255" s="14" t="str">
        <f t="shared" si="88"/>
        <v/>
      </c>
    </row>
    <row r="256" spans="1:10" x14ac:dyDescent="0.25">
      <c r="J256" s="14" t="str">
        <f t="shared" si="88"/>
        <v/>
      </c>
    </row>
    <row r="257" spans="10:10" x14ac:dyDescent="0.25">
      <c r="J257" s="14" t="str">
        <f t="shared" si="88"/>
        <v/>
      </c>
    </row>
    <row r="258" spans="10:10" x14ac:dyDescent="0.25">
      <c r="J258" s="14" t="str">
        <f t="shared" si="88"/>
        <v/>
      </c>
    </row>
    <row r="259" spans="10:10" x14ac:dyDescent="0.25">
      <c r="J259" s="14" t="str">
        <f t="shared" si="88"/>
        <v/>
      </c>
    </row>
    <row r="260" spans="10:10" x14ac:dyDescent="0.25">
      <c r="J260" s="14" t="str">
        <f t="shared" si="88"/>
        <v/>
      </c>
    </row>
    <row r="261" spans="10:10" x14ac:dyDescent="0.25">
      <c r="J261" s="14" t="str">
        <f t="shared" si="88"/>
        <v/>
      </c>
    </row>
    <row r="262" spans="10:10" x14ac:dyDescent="0.25">
      <c r="J262" s="14" t="str">
        <f t="shared" si="88"/>
        <v/>
      </c>
    </row>
    <row r="263" spans="10:10" x14ac:dyDescent="0.25">
      <c r="J263" s="14" t="str">
        <f t="shared" si="88"/>
        <v/>
      </c>
    </row>
    <row r="264" spans="10:10" x14ac:dyDescent="0.25">
      <c r="J264" s="14" t="str">
        <f t="shared" si="88"/>
        <v/>
      </c>
    </row>
    <row r="265" spans="10:10" x14ac:dyDescent="0.25">
      <c r="J265" s="14" t="str">
        <f t="shared" si="88"/>
        <v/>
      </c>
    </row>
    <row r="266" spans="10:10" x14ac:dyDescent="0.25">
      <c r="J266" s="14" t="str">
        <f t="shared" si="88"/>
        <v/>
      </c>
    </row>
    <row r="267" spans="10:10" x14ac:dyDescent="0.25">
      <c r="J267" s="14" t="str">
        <f t="shared" si="88"/>
        <v/>
      </c>
    </row>
    <row r="268" spans="10:10" x14ac:dyDescent="0.25">
      <c r="J268" s="14" t="str">
        <f t="shared" si="88"/>
        <v/>
      </c>
    </row>
    <row r="269" spans="10:10" x14ac:dyDescent="0.25">
      <c r="J269" s="14" t="str">
        <f t="shared" si="88"/>
        <v/>
      </c>
    </row>
    <row r="270" spans="10:10" x14ac:dyDescent="0.25">
      <c r="J270" s="14" t="str">
        <f t="shared" si="88"/>
        <v/>
      </c>
    </row>
    <row r="271" spans="10:10" x14ac:dyDescent="0.25">
      <c r="J271" s="14" t="str">
        <f t="shared" si="88"/>
        <v/>
      </c>
    </row>
    <row r="272" spans="10:10" x14ac:dyDescent="0.25">
      <c r="J272" s="14" t="str">
        <f t="shared" si="88"/>
        <v/>
      </c>
    </row>
    <row r="273" spans="10:10" x14ac:dyDescent="0.25">
      <c r="J273" s="14" t="str">
        <f t="shared" si="88"/>
        <v/>
      </c>
    </row>
    <row r="274" spans="10:10" x14ac:dyDescent="0.25">
      <c r="J274" s="14" t="str">
        <f t="shared" ref="J274:J305" si="89">IF(I274="","",RANK(I274,$I$3:$I$242,1))</f>
        <v/>
      </c>
    </row>
    <row r="275" spans="10:10" x14ac:dyDescent="0.25">
      <c r="J275" s="14" t="str">
        <f t="shared" si="89"/>
        <v/>
      </c>
    </row>
    <row r="276" spans="10:10" x14ac:dyDescent="0.25">
      <c r="J276" s="14" t="str">
        <f t="shared" si="89"/>
        <v/>
      </c>
    </row>
    <row r="277" spans="10:10" x14ac:dyDescent="0.25">
      <c r="J277" s="14" t="str">
        <f t="shared" si="89"/>
        <v/>
      </c>
    </row>
    <row r="278" spans="10:10" x14ac:dyDescent="0.25">
      <c r="J278" s="14" t="str">
        <f t="shared" si="89"/>
        <v/>
      </c>
    </row>
    <row r="279" spans="10:10" x14ac:dyDescent="0.25">
      <c r="J279" s="14" t="str">
        <f t="shared" si="89"/>
        <v/>
      </c>
    </row>
    <row r="280" spans="10:10" x14ac:dyDescent="0.25">
      <c r="J280" s="14" t="str">
        <f t="shared" si="89"/>
        <v/>
      </c>
    </row>
    <row r="281" spans="10:10" x14ac:dyDescent="0.25">
      <c r="J281" s="14" t="str">
        <f t="shared" si="89"/>
        <v/>
      </c>
    </row>
    <row r="282" spans="10:10" x14ac:dyDescent="0.25">
      <c r="J282" s="14" t="str">
        <f t="shared" si="89"/>
        <v/>
      </c>
    </row>
    <row r="283" spans="10:10" x14ac:dyDescent="0.25">
      <c r="J283" s="14" t="str">
        <f t="shared" si="89"/>
        <v/>
      </c>
    </row>
    <row r="284" spans="10:10" x14ac:dyDescent="0.25">
      <c r="J284" s="14" t="str">
        <f t="shared" si="89"/>
        <v/>
      </c>
    </row>
    <row r="285" spans="10:10" x14ac:dyDescent="0.25">
      <c r="J285" s="14" t="str">
        <f t="shared" si="89"/>
        <v/>
      </c>
    </row>
    <row r="286" spans="10:10" x14ac:dyDescent="0.25">
      <c r="J286" s="14" t="str">
        <f t="shared" si="89"/>
        <v/>
      </c>
    </row>
    <row r="287" spans="10:10" x14ac:dyDescent="0.25">
      <c r="J287" s="14" t="str">
        <f t="shared" si="89"/>
        <v/>
      </c>
    </row>
    <row r="288" spans="10:10" x14ac:dyDescent="0.25">
      <c r="J288" s="14" t="str">
        <f t="shared" si="89"/>
        <v/>
      </c>
    </row>
    <row r="289" spans="10:10" x14ac:dyDescent="0.25">
      <c r="J289" s="14" t="str">
        <f t="shared" si="89"/>
        <v/>
      </c>
    </row>
    <row r="290" spans="10:10" x14ac:dyDescent="0.25">
      <c r="J290" s="14" t="str">
        <f t="shared" si="89"/>
        <v/>
      </c>
    </row>
    <row r="291" spans="10:10" x14ac:dyDescent="0.25">
      <c r="J291" s="14" t="str">
        <f t="shared" si="89"/>
        <v/>
      </c>
    </row>
    <row r="292" spans="10:10" x14ac:dyDescent="0.25">
      <c r="J292" s="14" t="str">
        <f t="shared" si="89"/>
        <v/>
      </c>
    </row>
    <row r="293" spans="10:10" x14ac:dyDescent="0.25">
      <c r="J293" s="14" t="str">
        <f t="shared" si="89"/>
        <v/>
      </c>
    </row>
    <row r="294" spans="10:10" x14ac:dyDescent="0.25">
      <c r="J294" s="14" t="str">
        <f t="shared" si="89"/>
        <v/>
      </c>
    </row>
    <row r="295" spans="10:10" x14ac:dyDescent="0.25">
      <c r="J295" s="14" t="str">
        <f t="shared" si="89"/>
        <v/>
      </c>
    </row>
    <row r="296" spans="10:10" x14ac:dyDescent="0.25">
      <c r="J296" s="14" t="str">
        <f t="shared" si="89"/>
        <v/>
      </c>
    </row>
    <row r="297" spans="10:10" x14ac:dyDescent="0.25">
      <c r="J297" s="14" t="str">
        <f t="shared" si="89"/>
        <v/>
      </c>
    </row>
    <row r="298" spans="10:10" x14ac:dyDescent="0.25">
      <c r="J298" s="14" t="str">
        <f t="shared" si="89"/>
        <v/>
      </c>
    </row>
    <row r="299" spans="10:10" x14ac:dyDescent="0.25">
      <c r="J299" s="14" t="str">
        <f t="shared" si="89"/>
        <v/>
      </c>
    </row>
    <row r="300" spans="10:10" x14ac:dyDescent="0.25">
      <c r="J300" s="14" t="str">
        <f t="shared" si="89"/>
        <v/>
      </c>
    </row>
    <row r="301" spans="10:10" x14ac:dyDescent="0.25">
      <c r="J301" s="14" t="str">
        <f t="shared" si="89"/>
        <v/>
      </c>
    </row>
    <row r="302" spans="10:10" x14ac:dyDescent="0.25">
      <c r="J302" s="14" t="str">
        <f t="shared" si="89"/>
        <v/>
      </c>
    </row>
    <row r="303" spans="10:10" x14ac:dyDescent="0.25">
      <c r="J303" s="14" t="str">
        <f t="shared" si="89"/>
        <v/>
      </c>
    </row>
    <row r="304" spans="10:10" x14ac:dyDescent="0.25">
      <c r="J304" s="14" t="str">
        <f t="shared" si="89"/>
        <v/>
      </c>
    </row>
    <row r="305" spans="10:10" x14ac:dyDescent="0.25">
      <c r="J305" s="14" t="str">
        <f t="shared" si="89"/>
        <v/>
      </c>
    </row>
    <row r="306" spans="10:10" x14ac:dyDescent="0.25">
      <c r="J306" s="14" t="str">
        <f t="shared" ref="J306:J337" si="90">IF(I306="","",RANK(I306,$I$3:$I$242,1))</f>
        <v/>
      </c>
    </row>
    <row r="307" spans="10:10" x14ac:dyDescent="0.25">
      <c r="J307" s="14" t="str">
        <f t="shared" si="90"/>
        <v/>
      </c>
    </row>
    <row r="308" spans="10:10" x14ac:dyDescent="0.25">
      <c r="J308" s="14" t="str">
        <f t="shared" si="90"/>
        <v/>
      </c>
    </row>
    <row r="309" spans="10:10" x14ac:dyDescent="0.25">
      <c r="J309" s="14" t="str">
        <f t="shared" si="90"/>
        <v/>
      </c>
    </row>
    <row r="310" spans="10:10" x14ac:dyDescent="0.25">
      <c r="J310" s="14" t="str">
        <f t="shared" si="90"/>
        <v/>
      </c>
    </row>
    <row r="311" spans="10:10" x14ac:dyDescent="0.25">
      <c r="J311" s="14" t="str">
        <f t="shared" si="90"/>
        <v/>
      </c>
    </row>
    <row r="312" spans="10:10" x14ac:dyDescent="0.25">
      <c r="J312" s="14" t="str">
        <f t="shared" si="90"/>
        <v/>
      </c>
    </row>
    <row r="313" spans="10:10" x14ac:dyDescent="0.25">
      <c r="J313" s="14" t="str">
        <f t="shared" si="90"/>
        <v/>
      </c>
    </row>
    <row r="314" spans="10:10" x14ac:dyDescent="0.25">
      <c r="J314" s="14" t="str">
        <f t="shared" si="90"/>
        <v/>
      </c>
    </row>
    <row r="315" spans="10:10" x14ac:dyDescent="0.25">
      <c r="J315" s="14" t="str">
        <f t="shared" si="90"/>
        <v/>
      </c>
    </row>
    <row r="316" spans="10:10" x14ac:dyDescent="0.25">
      <c r="J316" s="14" t="str">
        <f t="shared" si="90"/>
        <v/>
      </c>
    </row>
    <row r="317" spans="10:10" x14ac:dyDescent="0.25">
      <c r="J317" s="14" t="str">
        <f t="shared" si="90"/>
        <v/>
      </c>
    </row>
    <row r="318" spans="10:10" x14ac:dyDescent="0.25">
      <c r="J318" s="14" t="str">
        <f t="shared" si="90"/>
        <v/>
      </c>
    </row>
    <row r="319" spans="10:10" x14ac:dyDescent="0.25">
      <c r="J319" s="14" t="str">
        <f t="shared" si="90"/>
        <v/>
      </c>
    </row>
    <row r="320" spans="10:10" x14ac:dyDescent="0.25">
      <c r="J320" s="14" t="str">
        <f t="shared" si="90"/>
        <v/>
      </c>
    </row>
    <row r="321" spans="10:10" x14ac:dyDescent="0.25">
      <c r="J321" s="14" t="str">
        <f t="shared" si="90"/>
        <v/>
      </c>
    </row>
    <row r="322" spans="10:10" x14ac:dyDescent="0.25">
      <c r="J322" s="14" t="str">
        <f t="shared" si="90"/>
        <v/>
      </c>
    </row>
    <row r="323" spans="10:10" x14ac:dyDescent="0.25">
      <c r="J323" s="14" t="str">
        <f t="shared" si="90"/>
        <v/>
      </c>
    </row>
    <row r="324" spans="10:10" x14ac:dyDescent="0.25">
      <c r="J324" s="14" t="str">
        <f t="shared" si="90"/>
        <v/>
      </c>
    </row>
    <row r="325" spans="10:10" x14ac:dyDescent="0.25">
      <c r="J325" s="14" t="str">
        <f t="shared" si="90"/>
        <v/>
      </c>
    </row>
    <row r="326" spans="10:10" x14ac:dyDescent="0.25">
      <c r="J326" s="14" t="str">
        <f t="shared" si="90"/>
        <v/>
      </c>
    </row>
    <row r="327" spans="10:10" x14ac:dyDescent="0.25">
      <c r="J327" s="14" t="str">
        <f t="shared" si="90"/>
        <v/>
      </c>
    </row>
    <row r="328" spans="10:10" x14ac:dyDescent="0.25">
      <c r="J328" s="14" t="str">
        <f t="shared" si="90"/>
        <v/>
      </c>
    </row>
    <row r="329" spans="10:10" x14ac:dyDescent="0.25">
      <c r="J329" s="14" t="str">
        <f t="shared" si="90"/>
        <v/>
      </c>
    </row>
    <row r="330" spans="10:10" x14ac:dyDescent="0.25">
      <c r="J330" s="14" t="str">
        <f t="shared" si="90"/>
        <v/>
      </c>
    </row>
    <row r="331" spans="10:10" x14ac:dyDescent="0.25">
      <c r="J331" s="14" t="str">
        <f t="shared" si="90"/>
        <v/>
      </c>
    </row>
    <row r="332" spans="10:10" x14ac:dyDescent="0.25">
      <c r="J332" s="14" t="str">
        <f t="shared" si="90"/>
        <v/>
      </c>
    </row>
    <row r="333" spans="10:10" x14ac:dyDescent="0.25">
      <c r="J333" s="14" t="str">
        <f t="shared" si="90"/>
        <v/>
      </c>
    </row>
    <row r="334" spans="10:10" x14ac:dyDescent="0.25">
      <c r="J334" s="14" t="str">
        <f t="shared" si="90"/>
        <v/>
      </c>
    </row>
    <row r="335" spans="10:10" x14ac:dyDescent="0.25">
      <c r="J335" s="14" t="str">
        <f t="shared" si="90"/>
        <v/>
      </c>
    </row>
    <row r="336" spans="10:10" x14ac:dyDescent="0.25">
      <c r="J336" s="14" t="str">
        <f t="shared" si="90"/>
        <v/>
      </c>
    </row>
    <row r="337" spans="10:10" x14ac:dyDescent="0.25">
      <c r="J337" s="14" t="str">
        <f t="shared" si="90"/>
        <v/>
      </c>
    </row>
    <row r="338" spans="10:10" x14ac:dyDescent="0.25">
      <c r="J338" s="14" t="str">
        <f t="shared" ref="J338:J369" si="91">IF(I338="","",RANK(I338,$I$3:$I$242,1))</f>
        <v/>
      </c>
    </row>
    <row r="339" spans="10:10" x14ac:dyDescent="0.25">
      <c r="J339" s="14" t="str">
        <f t="shared" si="91"/>
        <v/>
      </c>
    </row>
    <row r="340" spans="10:10" x14ac:dyDescent="0.25">
      <c r="J340" s="14" t="str">
        <f t="shared" si="91"/>
        <v/>
      </c>
    </row>
    <row r="341" spans="10:10" x14ac:dyDescent="0.25">
      <c r="J341" s="14" t="str">
        <f t="shared" si="91"/>
        <v/>
      </c>
    </row>
    <row r="342" spans="10:10" x14ac:dyDescent="0.25">
      <c r="J342" s="14" t="str">
        <f t="shared" si="91"/>
        <v/>
      </c>
    </row>
    <row r="343" spans="10:10" x14ac:dyDescent="0.25">
      <c r="J343" s="14" t="str">
        <f t="shared" si="91"/>
        <v/>
      </c>
    </row>
    <row r="344" spans="10:10" x14ac:dyDescent="0.25">
      <c r="J344" s="14" t="str">
        <f t="shared" si="91"/>
        <v/>
      </c>
    </row>
    <row r="345" spans="10:10" x14ac:dyDescent="0.25">
      <c r="J345" s="14" t="str">
        <f t="shared" si="91"/>
        <v/>
      </c>
    </row>
  </sheetData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S93"/>
  <sheetViews>
    <sheetView topLeftCell="A52" workbookViewId="0">
      <selection activeCell="K61" sqref="K61"/>
    </sheetView>
  </sheetViews>
  <sheetFormatPr defaultRowHeight="15" x14ac:dyDescent="0.25"/>
  <cols>
    <col min="1" max="1" width="6.7109375" customWidth="1"/>
    <col min="2" max="2" width="10.5703125" bestFit="1" customWidth="1"/>
    <col min="3" max="3" width="18.7109375" customWidth="1"/>
    <col min="4" max="4" width="30" style="26" customWidth="1"/>
    <col min="5" max="5" width="6" customWidth="1"/>
    <col min="6" max="6" width="7" customWidth="1"/>
    <col min="7" max="7" width="6.42578125" customWidth="1"/>
  </cols>
  <sheetData>
    <row r="1" spans="1:123" s="1" customFormat="1" ht="134.25" customHeight="1" x14ac:dyDescent="0.25">
      <c r="A1" s="2" t="s">
        <v>4</v>
      </c>
      <c r="B1" s="2" t="s">
        <v>0</v>
      </c>
      <c r="C1" s="3" t="s">
        <v>9</v>
      </c>
      <c r="D1" s="22"/>
      <c r="E1" s="2" t="s">
        <v>5</v>
      </c>
      <c r="F1" s="4" t="s">
        <v>1</v>
      </c>
      <c r="G1" s="4" t="s">
        <v>2</v>
      </c>
      <c r="H1" s="4" t="s">
        <v>3</v>
      </c>
      <c r="I1" s="4" t="s">
        <v>7</v>
      </c>
      <c r="J1" s="4" t="s">
        <v>8</v>
      </c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</row>
    <row r="2" spans="1:123" s="5" customFormat="1" ht="21" customHeight="1" x14ac:dyDescent="0.25">
      <c r="B2" s="6"/>
      <c r="C2" s="7"/>
      <c r="D2" s="23"/>
      <c r="E2" s="6"/>
      <c r="F2" s="8"/>
      <c r="G2" s="8"/>
      <c r="H2" s="8"/>
      <c r="I2" s="8"/>
      <c r="J2" s="8"/>
      <c r="K2" s="9"/>
      <c r="L2" s="28" t="s">
        <v>22</v>
      </c>
      <c r="M2" s="9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</row>
    <row r="3" spans="1:123" s="5" customFormat="1" ht="16.5" customHeight="1" x14ac:dyDescent="0.25">
      <c r="B3" s="6"/>
      <c r="C3" s="7"/>
      <c r="D3" s="27" t="s">
        <v>12</v>
      </c>
      <c r="E3" s="6"/>
      <c r="F3">
        <v>15</v>
      </c>
      <c r="G3">
        <v>0</v>
      </c>
      <c r="H3" s="12">
        <f t="shared" ref="H3:H11" si="0">IF(TIME(0,F3,G3)=0,"",TIME(0,F3,G3))</f>
        <v>1.0416666666666666E-2</v>
      </c>
      <c r="I3" s="8"/>
      <c r="J3" s="8"/>
      <c r="K3" s="9"/>
      <c r="L3" s="28" t="s">
        <v>41</v>
      </c>
      <c r="M3" s="9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</row>
    <row r="4" spans="1:123" s="15" customFormat="1" x14ac:dyDescent="0.25">
      <c r="A4">
        <v>67</v>
      </c>
      <c r="B4" s="10" t="s">
        <v>39</v>
      </c>
      <c r="C4" s="20" t="s">
        <v>119</v>
      </c>
      <c r="D4" s="24" t="s">
        <v>113</v>
      </c>
      <c r="E4" s="11">
        <v>1</v>
      </c>
      <c r="F4">
        <v>25</v>
      </c>
      <c r="G4">
        <v>41</v>
      </c>
      <c r="H4" s="12">
        <f t="shared" si="0"/>
        <v>1.7835648148148149E-2</v>
      </c>
      <c r="I4" s="13">
        <f>IF(H4="","",H4-H3)</f>
        <v>7.418981481481483E-3</v>
      </c>
      <c r="J4" s="14">
        <f>IF(I4="","",RANK(I4,$I$4:$I$29,1))</f>
        <v>5</v>
      </c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</row>
    <row r="5" spans="1:123" s="15" customFormat="1" x14ac:dyDescent="0.25">
      <c r="A5">
        <f>+A4</f>
        <v>67</v>
      </c>
      <c r="B5" s="20" t="str">
        <f>+B4</f>
        <v>SW</v>
      </c>
      <c r="C5" s="20" t="str">
        <f>+C4</f>
        <v>AC</v>
      </c>
      <c r="D5" s="24"/>
      <c r="E5" s="11">
        <v>2</v>
      </c>
      <c r="F5">
        <v>37</v>
      </c>
      <c r="G5">
        <v>5</v>
      </c>
      <c r="H5" s="12">
        <f t="shared" si="0"/>
        <v>2.5752314814814815E-2</v>
      </c>
      <c r="I5" s="13">
        <f>IF(H5="","",H5-H4)</f>
        <v>7.9166666666666656E-3</v>
      </c>
      <c r="J5" s="14">
        <f t="shared" ref="J5:J29" si="1">IF(I5="","",RANK(I5,$I$4:$I$29,1))</f>
        <v>12</v>
      </c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</row>
    <row r="6" spans="1:123" s="15" customFormat="1" x14ac:dyDescent="0.25">
      <c r="A6">
        <f>+A5</f>
        <v>67</v>
      </c>
      <c r="B6" s="20" t="str">
        <f t="shared" ref="B6:C11" si="2">+B5</f>
        <v>SW</v>
      </c>
      <c r="C6" s="20" t="str">
        <f t="shared" si="2"/>
        <v>AC</v>
      </c>
      <c r="D6" s="25"/>
      <c r="E6" s="11">
        <v>3</v>
      </c>
      <c r="F6">
        <v>48</v>
      </c>
      <c r="G6">
        <v>27</v>
      </c>
      <c r="H6" s="12">
        <f t="shared" si="0"/>
        <v>3.3645833333333333E-2</v>
      </c>
      <c r="I6" s="13">
        <f>IF(H6="","",H6-H5)</f>
        <v>7.8935185185185185E-3</v>
      </c>
      <c r="J6" s="14">
        <f t="shared" si="1"/>
        <v>11</v>
      </c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</row>
    <row r="7" spans="1:123" s="15" customFormat="1" x14ac:dyDescent="0.25">
      <c r="A7">
        <f>+A6</f>
        <v>67</v>
      </c>
      <c r="B7" s="20" t="str">
        <f t="shared" si="2"/>
        <v>SW</v>
      </c>
      <c r="C7" s="20" t="str">
        <f t="shared" si="2"/>
        <v>AC</v>
      </c>
      <c r="D7" s="25" t="s">
        <v>40</v>
      </c>
      <c r="E7" s="11">
        <v>4</v>
      </c>
      <c r="F7">
        <v>59</v>
      </c>
      <c r="G7">
        <v>1</v>
      </c>
      <c r="H7" s="12">
        <f t="shared" si="0"/>
        <v>4.0983796296296296E-2</v>
      </c>
      <c r="I7" s="13">
        <f>IF(H7="","",H7-H6)</f>
        <v>7.3379629629629628E-3</v>
      </c>
      <c r="J7" s="14">
        <f t="shared" si="1"/>
        <v>2</v>
      </c>
      <c r="K7" t="s">
        <v>356</v>
      </c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</row>
    <row r="8" spans="1:123" s="15" customFormat="1" x14ac:dyDescent="0.25">
      <c r="A8">
        <f>+A7</f>
        <v>67</v>
      </c>
      <c r="B8" s="20" t="str">
        <f t="shared" si="2"/>
        <v>SW</v>
      </c>
      <c r="C8" s="20" t="str">
        <f t="shared" si="2"/>
        <v>AC</v>
      </c>
      <c r="D8" s="25"/>
      <c r="E8" s="11">
        <v>5</v>
      </c>
      <c r="F8">
        <v>69</v>
      </c>
      <c r="G8">
        <v>40</v>
      </c>
      <c r="H8" s="12">
        <f t="shared" si="0"/>
        <v>4.8379629629629634E-2</v>
      </c>
      <c r="I8" s="13">
        <f>IF(H8="","",H8-H7)</f>
        <v>7.3958333333333376E-3</v>
      </c>
      <c r="J8" s="14">
        <f t="shared" si="1"/>
        <v>3</v>
      </c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</row>
    <row r="9" spans="1:123" x14ac:dyDescent="0.25">
      <c r="A9">
        <f t="shared" ref="A9:A11" si="3">+A8</f>
        <v>67</v>
      </c>
      <c r="B9" s="20" t="str">
        <f t="shared" si="2"/>
        <v>SW</v>
      </c>
      <c r="C9" s="20" t="str">
        <f t="shared" si="2"/>
        <v>AC</v>
      </c>
      <c r="D9" s="26" t="s">
        <v>114</v>
      </c>
      <c r="E9" s="11">
        <v>6</v>
      </c>
      <c r="F9">
        <v>79</v>
      </c>
      <c r="G9">
        <v>24</v>
      </c>
      <c r="H9" s="16">
        <f t="shared" si="0"/>
        <v>5.5138888888888897E-2</v>
      </c>
      <c r="I9" s="13">
        <f t="shared" ref="I9:I11" si="4">IF(H9="","",H9-H8)</f>
        <v>6.7592592592592635E-3</v>
      </c>
      <c r="J9" s="14">
        <f t="shared" si="1"/>
        <v>1</v>
      </c>
    </row>
    <row r="10" spans="1:123" x14ac:dyDescent="0.25">
      <c r="A10">
        <f t="shared" si="3"/>
        <v>67</v>
      </c>
      <c r="B10" s="20" t="str">
        <f t="shared" si="2"/>
        <v>SW</v>
      </c>
      <c r="C10" s="20" t="str">
        <f t="shared" si="2"/>
        <v>AC</v>
      </c>
      <c r="E10" s="11">
        <v>7</v>
      </c>
      <c r="F10">
        <v>90</v>
      </c>
      <c r="G10">
        <v>5</v>
      </c>
      <c r="H10" s="16">
        <f t="shared" si="0"/>
        <v>6.2557870370370375E-2</v>
      </c>
      <c r="I10" s="13">
        <f t="shared" si="4"/>
        <v>7.4189814814814778E-3</v>
      </c>
      <c r="J10" s="14">
        <f t="shared" si="1"/>
        <v>4</v>
      </c>
    </row>
    <row r="11" spans="1:123" x14ac:dyDescent="0.25">
      <c r="A11">
        <f t="shared" si="3"/>
        <v>67</v>
      </c>
      <c r="B11" s="20" t="str">
        <f t="shared" si="2"/>
        <v>SW</v>
      </c>
      <c r="C11" s="20" t="str">
        <f t="shared" si="2"/>
        <v>AC</v>
      </c>
      <c r="E11" s="11">
        <v>8</v>
      </c>
      <c r="F11">
        <v>101</v>
      </c>
      <c r="G11">
        <v>18</v>
      </c>
      <c r="H11" s="16">
        <f t="shared" si="0"/>
        <v>7.0347222222222214E-2</v>
      </c>
      <c r="I11" s="13">
        <f t="shared" si="4"/>
        <v>7.789351851851839E-3</v>
      </c>
      <c r="J11" s="14">
        <f t="shared" si="1"/>
        <v>9</v>
      </c>
    </row>
    <row r="12" spans="1:123" x14ac:dyDescent="0.25">
      <c r="D12" s="27" t="s">
        <v>12</v>
      </c>
      <c r="E12" s="6"/>
      <c r="F12">
        <v>15</v>
      </c>
      <c r="G12">
        <v>0</v>
      </c>
      <c r="H12" s="12">
        <f t="shared" ref="H12:H29" si="5">IF(TIME(0,F12,G12)=0,"",TIME(0,F12,G12))</f>
        <v>1.0416666666666666E-2</v>
      </c>
      <c r="I12" s="8"/>
      <c r="J12" s="14" t="str">
        <f t="shared" si="1"/>
        <v/>
      </c>
    </row>
    <row r="13" spans="1:123" x14ac:dyDescent="0.25">
      <c r="A13">
        <v>69</v>
      </c>
      <c r="B13" s="10" t="s">
        <v>39</v>
      </c>
      <c r="C13" s="20" t="s">
        <v>115</v>
      </c>
      <c r="D13" s="24" t="s">
        <v>116</v>
      </c>
      <c r="E13" s="11">
        <v>1</v>
      </c>
      <c r="F13">
        <v>25</v>
      </c>
      <c r="G13">
        <v>44</v>
      </c>
      <c r="H13" s="12">
        <f t="shared" si="5"/>
        <v>1.7870370370370373E-2</v>
      </c>
      <c r="I13" s="13">
        <f>IF(H13="","",H13-H12)</f>
        <v>7.4537037037037072E-3</v>
      </c>
      <c r="J13" s="14">
        <f t="shared" si="1"/>
        <v>6</v>
      </c>
    </row>
    <row r="14" spans="1:123" x14ac:dyDescent="0.25">
      <c r="A14">
        <f>+A13</f>
        <v>69</v>
      </c>
      <c r="B14" s="20" t="str">
        <f>+B13</f>
        <v>SW</v>
      </c>
      <c r="C14" s="20" t="str">
        <f>+C13</f>
        <v>Papakura Red</v>
      </c>
      <c r="D14" s="24"/>
      <c r="E14" s="11">
        <v>2</v>
      </c>
      <c r="F14">
        <v>37</v>
      </c>
      <c r="G14">
        <v>5</v>
      </c>
      <c r="H14" s="12">
        <f t="shared" si="5"/>
        <v>2.5752314814814815E-2</v>
      </c>
      <c r="I14" s="13">
        <f>IF(H14="","",H14-H13)</f>
        <v>7.8819444444444414E-3</v>
      </c>
      <c r="J14" s="14">
        <f t="shared" si="1"/>
        <v>10</v>
      </c>
    </row>
    <row r="15" spans="1:123" x14ac:dyDescent="0.25">
      <c r="A15">
        <f t="shared" ref="A15:A20" si="6">+A14</f>
        <v>69</v>
      </c>
      <c r="B15" s="20" t="str">
        <f t="shared" ref="B15:B20" si="7">+B14</f>
        <v>SW</v>
      </c>
      <c r="C15" s="20" t="str">
        <f t="shared" ref="C15:C20" si="8">+C14</f>
        <v>Papakura Red</v>
      </c>
      <c r="D15" s="25"/>
      <c r="E15" s="11">
        <v>3</v>
      </c>
      <c r="F15">
        <v>48</v>
      </c>
      <c r="G15">
        <v>12</v>
      </c>
      <c r="H15" s="12">
        <f t="shared" si="5"/>
        <v>3.3472222222222223E-2</v>
      </c>
      <c r="I15" s="13">
        <f>IF(H15="","",H15-H14)</f>
        <v>7.719907407407408E-3</v>
      </c>
      <c r="J15" s="14">
        <f t="shared" si="1"/>
        <v>8</v>
      </c>
    </row>
    <row r="16" spans="1:123" x14ac:dyDescent="0.25">
      <c r="A16">
        <f t="shared" si="6"/>
        <v>69</v>
      </c>
      <c r="B16" s="20" t="str">
        <f t="shared" si="7"/>
        <v>SW</v>
      </c>
      <c r="C16" s="20" t="str">
        <f t="shared" si="8"/>
        <v>Papakura Red</v>
      </c>
      <c r="D16" s="25" t="s">
        <v>117</v>
      </c>
      <c r="E16" s="11">
        <v>4</v>
      </c>
      <c r="F16">
        <v>59</v>
      </c>
      <c r="G16">
        <v>41</v>
      </c>
      <c r="H16" s="12">
        <f t="shared" si="5"/>
        <v>4.144675925925926E-2</v>
      </c>
      <c r="I16" s="13">
        <f>IF(H16="","",H16-H15)</f>
        <v>7.9745370370370369E-3</v>
      </c>
      <c r="J16" s="14">
        <f t="shared" si="1"/>
        <v>14</v>
      </c>
    </row>
    <row r="17" spans="1:11" x14ac:dyDescent="0.25">
      <c r="A17">
        <f t="shared" si="6"/>
        <v>69</v>
      </c>
      <c r="B17" s="20" t="str">
        <f t="shared" si="7"/>
        <v>SW</v>
      </c>
      <c r="C17" s="20" t="str">
        <f t="shared" si="8"/>
        <v>Papakura Red</v>
      </c>
      <c r="D17" s="25"/>
      <c r="E17" s="11">
        <v>5</v>
      </c>
      <c r="F17">
        <v>71</v>
      </c>
      <c r="G17">
        <v>7</v>
      </c>
      <c r="H17" s="12">
        <f t="shared" si="5"/>
        <v>4.9386574074074069E-2</v>
      </c>
      <c r="I17" s="13">
        <f>IF(H17="","",H17-H16)</f>
        <v>7.9398148148148093E-3</v>
      </c>
      <c r="J17" s="14">
        <f t="shared" si="1"/>
        <v>13</v>
      </c>
      <c r="K17" t="s">
        <v>357</v>
      </c>
    </row>
    <row r="18" spans="1:11" x14ac:dyDescent="0.25">
      <c r="A18">
        <f t="shared" si="6"/>
        <v>69</v>
      </c>
      <c r="B18" s="20" t="str">
        <f t="shared" si="7"/>
        <v>SW</v>
      </c>
      <c r="C18" s="20" t="str">
        <f t="shared" si="8"/>
        <v>Papakura Red</v>
      </c>
      <c r="E18" s="11">
        <v>6</v>
      </c>
      <c r="F18">
        <v>82</v>
      </c>
      <c r="G18">
        <v>36</v>
      </c>
      <c r="H18" s="16">
        <f t="shared" si="5"/>
        <v>5.7361111111111106E-2</v>
      </c>
      <c r="I18" s="13">
        <f t="shared" ref="I18:I20" si="9">IF(H18="","",H18-H17)</f>
        <v>7.9745370370370369E-3</v>
      </c>
      <c r="J18" s="14">
        <f t="shared" si="1"/>
        <v>14</v>
      </c>
    </row>
    <row r="19" spans="1:11" x14ac:dyDescent="0.25">
      <c r="A19">
        <f t="shared" si="6"/>
        <v>69</v>
      </c>
      <c r="B19" s="20" t="str">
        <f t="shared" si="7"/>
        <v>SW</v>
      </c>
      <c r="C19" s="20" t="str">
        <f t="shared" si="8"/>
        <v>Papakura Red</v>
      </c>
      <c r="D19" s="26" t="s">
        <v>118</v>
      </c>
      <c r="E19" s="11">
        <v>7</v>
      </c>
      <c r="F19">
        <v>93</v>
      </c>
      <c r="G19">
        <v>29</v>
      </c>
      <c r="H19" s="16">
        <f t="shared" si="5"/>
        <v>6.491898148148148E-2</v>
      </c>
      <c r="I19" s="13">
        <f t="shared" si="9"/>
        <v>7.5578703703703745E-3</v>
      </c>
      <c r="J19" s="14">
        <f t="shared" si="1"/>
        <v>7</v>
      </c>
    </row>
    <row r="20" spans="1:11" x14ac:dyDescent="0.25">
      <c r="A20">
        <f t="shared" si="6"/>
        <v>69</v>
      </c>
      <c r="B20" s="20" t="str">
        <f t="shared" si="7"/>
        <v>SW</v>
      </c>
      <c r="C20" s="20" t="str">
        <f t="shared" si="8"/>
        <v>Papakura Red</v>
      </c>
      <c r="E20" s="11">
        <v>8</v>
      </c>
      <c r="F20">
        <v>104</v>
      </c>
      <c r="G20">
        <v>58</v>
      </c>
      <c r="H20" s="16">
        <f t="shared" si="5"/>
        <v>7.2893518518518524E-2</v>
      </c>
      <c r="I20" s="13">
        <f t="shared" si="9"/>
        <v>7.9745370370370439E-3</v>
      </c>
      <c r="J20" s="14">
        <f t="shared" si="1"/>
        <v>16</v>
      </c>
    </row>
    <row r="21" spans="1:11" x14ac:dyDescent="0.25">
      <c r="D21" s="27" t="s">
        <v>12</v>
      </c>
      <c r="E21" s="6"/>
      <c r="F21">
        <v>15</v>
      </c>
      <c r="G21">
        <v>0</v>
      </c>
      <c r="H21" s="12">
        <f t="shared" si="5"/>
        <v>1.0416666666666666E-2</v>
      </c>
      <c r="I21" s="8"/>
      <c r="J21" s="14" t="str">
        <f t="shared" si="1"/>
        <v/>
      </c>
    </row>
    <row r="22" spans="1:11" x14ac:dyDescent="0.25">
      <c r="A22">
        <v>70</v>
      </c>
      <c r="B22" s="10" t="s">
        <v>39</v>
      </c>
      <c r="C22" s="20" t="s">
        <v>120</v>
      </c>
      <c r="D22" s="24" t="s">
        <v>121</v>
      </c>
      <c r="E22" s="11">
        <v>1</v>
      </c>
      <c r="F22">
        <v>28</v>
      </c>
      <c r="G22">
        <v>19</v>
      </c>
      <c r="H22" s="12">
        <f t="shared" si="5"/>
        <v>1.9664351851851853E-2</v>
      </c>
      <c r="I22" s="13">
        <f>IF(H22="","",H22-H21)</f>
        <v>9.2476851851851869E-3</v>
      </c>
      <c r="J22" s="14">
        <f t="shared" si="1"/>
        <v>18</v>
      </c>
    </row>
    <row r="23" spans="1:11" x14ac:dyDescent="0.25">
      <c r="A23">
        <f>+A22</f>
        <v>70</v>
      </c>
      <c r="B23" s="20" t="str">
        <f>+B22</f>
        <v>SW</v>
      </c>
      <c r="C23" s="20" t="str">
        <f>+C22</f>
        <v>Papakura Black</v>
      </c>
      <c r="D23" s="24"/>
      <c r="E23" s="11">
        <v>2</v>
      </c>
      <c r="F23">
        <v>42</v>
      </c>
      <c r="G23">
        <v>56</v>
      </c>
      <c r="H23" s="12">
        <f t="shared" si="5"/>
        <v>2.9814814814814811E-2</v>
      </c>
      <c r="I23" s="13">
        <f>IF(H23="","",H23-H22)</f>
        <v>1.0150462962962958E-2</v>
      </c>
      <c r="J23" s="14">
        <f t="shared" si="1"/>
        <v>22</v>
      </c>
    </row>
    <row r="24" spans="1:11" x14ac:dyDescent="0.25">
      <c r="A24">
        <f t="shared" ref="A24:A29" si="10">+A23</f>
        <v>70</v>
      </c>
      <c r="B24" s="20" t="str">
        <f t="shared" ref="B24:B29" si="11">+B23</f>
        <v>SW</v>
      </c>
      <c r="C24" s="20" t="str">
        <f t="shared" ref="C24:C29" si="12">+C23</f>
        <v>Papakura Black</v>
      </c>
      <c r="D24" s="25"/>
      <c r="E24" s="11">
        <v>3</v>
      </c>
      <c r="F24">
        <v>57</v>
      </c>
      <c r="G24">
        <v>32</v>
      </c>
      <c r="H24" s="12">
        <f t="shared" si="5"/>
        <v>3.9953703703703707E-2</v>
      </c>
      <c r="I24" s="13">
        <f>IF(H24="","",H24-H23)</f>
        <v>1.0138888888888895E-2</v>
      </c>
      <c r="J24" s="14">
        <f t="shared" si="1"/>
        <v>21</v>
      </c>
    </row>
    <row r="25" spans="1:11" x14ac:dyDescent="0.25">
      <c r="A25">
        <f t="shared" si="10"/>
        <v>70</v>
      </c>
      <c r="B25" s="20" t="str">
        <f t="shared" si="11"/>
        <v>SW</v>
      </c>
      <c r="C25" s="20" t="str">
        <f t="shared" si="12"/>
        <v>Papakura Black</v>
      </c>
      <c r="D25" s="25" t="s">
        <v>122</v>
      </c>
      <c r="E25" s="11">
        <v>4</v>
      </c>
      <c r="F25">
        <v>71</v>
      </c>
      <c r="G25">
        <v>6</v>
      </c>
      <c r="H25" s="12">
        <f t="shared" si="5"/>
        <v>4.9374999999999995E-2</v>
      </c>
      <c r="I25" s="13">
        <f>IF(H25="","",H25-H24)</f>
        <v>9.4212962962962887E-3</v>
      </c>
      <c r="J25" s="14">
        <f t="shared" si="1"/>
        <v>19</v>
      </c>
      <c r="K25" t="s">
        <v>358</v>
      </c>
    </row>
    <row r="26" spans="1:11" x14ac:dyDescent="0.25">
      <c r="A26">
        <f t="shared" si="10"/>
        <v>70</v>
      </c>
      <c r="B26" s="20" t="str">
        <f t="shared" si="11"/>
        <v>SW</v>
      </c>
      <c r="C26" s="20" t="str">
        <f t="shared" si="12"/>
        <v>Papakura Black</v>
      </c>
      <c r="D26" s="25"/>
      <c r="E26" s="11">
        <v>5</v>
      </c>
      <c r="F26">
        <v>85</v>
      </c>
      <c r="G26">
        <v>13</v>
      </c>
      <c r="H26" s="12">
        <f t="shared" si="5"/>
        <v>5.917824074074074E-2</v>
      </c>
      <c r="I26" s="13">
        <f>IF(H26="","",H26-H25)</f>
        <v>9.8032407407407443E-3</v>
      </c>
      <c r="J26" s="14">
        <f t="shared" si="1"/>
        <v>20</v>
      </c>
    </row>
    <row r="27" spans="1:11" x14ac:dyDescent="0.25">
      <c r="A27">
        <f t="shared" si="10"/>
        <v>70</v>
      </c>
      <c r="B27" s="20" t="str">
        <f t="shared" si="11"/>
        <v>SW</v>
      </c>
      <c r="C27" s="20" t="str">
        <f t="shared" si="12"/>
        <v>Papakura Black</v>
      </c>
      <c r="D27" s="26" t="s">
        <v>123</v>
      </c>
      <c r="E27" s="11">
        <v>6</v>
      </c>
      <c r="F27">
        <v>98</v>
      </c>
      <c r="G27">
        <v>1</v>
      </c>
      <c r="H27" s="16">
        <f t="shared" si="5"/>
        <v>6.806712962962963E-2</v>
      </c>
      <c r="I27" s="13">
        <f t="shared" ref="I27:I29" si="13">IF(H27="","",H27-H26)</f>
        <v>8.8888888888888906E-3</v>
      </c>
      <c r="J27" s="14">
        <f t="shared" si="1"/>
        <v>17</v>
      </c>
    </row>
    <row r="28" spans="1:11" x14ac:dyDescent="0.25">
      <c r="A28">
        <f t="shared" si="10"/>
        <v>70</v>
      </c>
      <c r="B28" s="20" t="str">
        <f t="shared" si="11"/>
        <v>SW</v>
      </c>
      <c r="C28" s="20" t="str">
        <f t="shared" si="12"/>
        <v>Papakura Black</v>
      </c>
      <c r="E28" s="11">
        <v>7</v>
      </c>
      <c r="F28">
        <v>113</v>
      </c>
      <c r="G28">
        <v>18</v>
      </c>
      <c r="H28" s="16">
        <f t="shared" si="5"/>
        <v>7.8680555555555545E-2</v>
      </c>
      <c r="I28" s="13">
        <f t="shared" si="13"/>
        <v>1.0613425925925915E-2</v>
      </c>
      <c r="J28" s="14">
        <f t="shared" si="1"/>
        <v>24</v>
      </c>
    </row>
    <row r="29" spans="1:11" x14ac:dyDescent="0.25">
      <c r="A29">
        <f t="shared" si="10"/>
        <v>70</v>
      </c>
      <c r="B29" s="20" t="str">
        <f t="shared" si="11"/>
        <v>SW</v>
      </c>
      <c r="C29" s="20" t="str">
        <f t="shared" si="12"/>
        <v>Papakura Black</v>
      </c>
      <c r="E29" s="11">
        <v>8</v>
      </c>
      <c r="F29">
        <v>128</v>
      </c>
      <c r="G29">
        <v>8</v>
      </c>
      <c r="H29" s="16">
        <f t="shared" si="5"/>
        <v>8.8981481481481481E-2</v>
      </c>
      <c r="I29" s="13">
        <f t="shared" si="13"/>
        <v>1.0300925925925936E-2</v>
      </c>
      <c r="J29" s="14">
        <f t="shared" si="1"/>
        <v>23</v>
      </c>
    </row>
    <row r="30" spans="1:11" x14ac:dyDescent="0.25">
      <c r="D30" s="27" t="s">
        <v>12</v>
      </c>
      <c r="E30" s="6"/>
      <c r="F30">
        <v>15</v>
      </c>
      <c r="G30">
        <v>0</v>
      </c>
      <c r="H30" s="12">
        <f t="shared" ref="H30:H65" si="14">IF(TIME(0,F30,G30)=0,"",TIME(0,F30,G30))</f>
        <v>1.0416666666666666E-2</v>
      </c>
      <c r="I30" s="8"/>
      <c r="J30" s="8"/>
    </row>
    <row r="31" spans="1:11" x14ac:dyDescent="0.25">
      <c r="A31">
        <v>68</v>
      </c>
      <c r="B31" s="10" t="s">
        <v>42</v>
      </c>
      <c r="C31" s="20" t="s">
        <v>124</v>
      </c>
      <c r="D31" s="24" t="s">
        <v>125</v>
      </c>
      <c r="E31" s="11">
        <v>1</v>
      </c>
      <c r="F31">
        <v>25</v>
      </c>
      <c r="G31">
        <v>48</v>
      </c>
      <c r="H31" s="12">
        <f t="shared" si="14"/>
        <v>1.7916666666666668E-2</v>
      </c>
      <c r="I31" s="13">
        <f>IF(H31="","",H31-H30)</f>
        <v>7.5000000000000015E-3</v>
      </c>
      <c r="J31" s="14">
        <f>IF(I31="","",RANK(I31,$I$31:$I$38,1))</f>
        <v>1</v>
      </c>
    </row>
    <row r="32" spans="1:11" x14ac:dyDescent="0.25">
      <c r="A32">
        <f>+A31</f>
        <v>68</v>
      </c>
      <c r="B32" s="20" t="str">
        <f>+B31</f>
        <v>MW</v>
      </c>
      <c r="C32" s="20" t="str">
        <f>+C31</f>
        <v>Oratia</v>
      </c>
      <c r="D32" s="24"/>
      <c r="E32" s="11">
        <v>2</v>
      </c>
      <c r="F32">
        <v>37</v>
      </c>
      <c r="G32">
        <v>20</v>
      </c>
      <c r="H32" s="12">
        <f t="shared" si="14"/>
        <v>2.5925925925925925E-2</v>
      </c>
      <c r="I32" s="13">
        <f>IF(H32="","",H32-H31)</f>
        <v>8.0092592592592576E-3</v>
      </c>
      <c r="J32" s="14">
        <f t="shared" ref="J32:J38" si="15">IF(I32="","",RANK(I32,$I$31:$I$38,1))</f>
        <v>3</v>
      </c>
    </row>
    <row r="33" spans="1:11" x14ac:dyDescent="0.25">
      <c r="A33">
        <f t="shared" ref="A33:A38" si="16">+A32</f>
        <v>68</v>
      </c>
      <c r="B33" s="20" t="str">
        <f t="shared" ref="B33:B38" si="17">+B32</f>
        <v>MW</v>
      </c>
      <c r="C33" s="20" t="str">
        <f t="shared" ref="C33:C38" si="18">+C32</f>
        <v>Oratia</v>
      </c>
      <c r="D33" s="25"/>
      <c r="E33" s="11">
        <v>3</v>
      </c>
      <c r="F33">
        <v>49</v>
      </c>
      <c r="G33">
        <v>5</v>
      </c>
      <c r="H33" s="12">
        <f t="shared" si="14"/>
        <v>3.408564814814815E-2</v>
      </c>
      <c r="I33" s="13">
        <f>IF(H33="","",H33-H32)</f>
        <v>8.1597222222222245E-3</v>
      </c>
      <c r="J33" s="14">
        <f t="shared" si="15"/>
        <v>5</v>
      </c>
    </row>
    <row r="34" spans="1:11" x14ac:dyDescent="0.25">
      <c r="A34">
        <f t="shared" si="16"/>
        <v>68</v>
      </c>
      <c r="B34" s="20" t="str">
        <f t="shared" si="17"/>
        <v>MW</v>
      </c>
      <c r="C34" s="20" t="str">
        <f t="shared" si="18"/>
        <v>Oratia</v>
      </c>
      <c r="D34" s="25" t="s">
        <v>126</v>
      </c>
      <c r="E34" s="11">
        <v>4</v>
      </c>
      <c r="F34">
        <v>60</v>
      </c>
      <c r="G34">
        <v>31</v>
      </c>
      <c r="H34" s="12">
        <f t="shared" si="14"/>
        <v>4.2025462962962966E-2</v>
      </c>
      <c r="I34" s="13">
        <f>IF(H34="","",H34-H33)</f>
        <v>7.9398148148148162E-3</v>
      </c>
      <c r="J34" s="14">
        <f t="shared" si="15"/>
        <v>2</v>
      </c>
      <c r="K34" t="s">
        <v>356</v>
      </c>
    </row>
    <row r="35" spans="1:11" x14ac:dyDescent="0.25">
      <c r="A35">
        <f t="shared" si="16"/>
        <v>68</v>
      </c>
      <c r="B35" s="20" t="str">
        <f t="shared" si="17"/>
        <v>MW</v>
      </c>
      <c r="C35" s="20" t="str">
        <f t="shared" si="18"/>
        <v>Oratia</v>
      </c>
      <c r="D35" s="25"/>
      <c r="E35" s="11">
        <v>5</v>
      </c>
      <c r="F35">
        <v>72</v>
      </c>
      <c r="G35">
        <v>25</v>
      </c>
      <c r="H35" s="12">
        <f t="shared" si="14"/>
        <v>5.0289351851851856E-2</v>
      </c>
      <c r="I35" s="13">
        <f>IF(H35="","",H35-H34)</f>
        <v>8.2638888888888901E-3</v>
      </c>
      <c r="J35" s="14">
        <f t="shared" si="15"/>
        <v>6</v>
      </c>
    </row>
    <row r="36" spans="1:11" x14ac:dyDescent="0.25">
      <c r="A36">
        <f t="shared" si="16"/>
        <v>68</v>
      </c>
      <c r="B36" s="20" t="str">
        <f t="shared" si="17"/>
        <v>MW</v>
      </c>
      <c r="C36" s="20" t="str">
        <f t="shared" si="18"/>
        <v>Oratia</v>
      </c>
      <c r="D36" s="26" t="s">
        <v>127</v>
      </c>
      <c r="E36" s="11">
        <v>6</v>
      </c>
      <c r="F36">
        <v>84</v>
      </c>
      <c r="G36">
        <v>10</v>
      </c>
      <c r="H36" s="16">
        <f t="shared" si="14"/>
        <v>5.8449074074074077E-2</v>
      </c>
      <c r="I36" s="13">
        <f t="shared" ref="I36:I38" si="19">IF(H36="","",H36-H35)</f>
        <v>8.159722222222221E-3</v>
      </c>
      <c r="J36" s="14">
        <f t="shared" si="15"/>
        <v>4</v>
      </c>
    </row>
    <row r="37" spans="1:11" x14ac:dyDescent="0.25">
      <c r="A37">
        <f t="shared" si="16"/>
        <v>68</v>
      </c>
      <c r="B37" s="20" t="str">
        <f t="shared" si="17"/>
        <v>MW</v>
      </c>
      <c r="C37" s="20" t="str">
        <f t="shared" si="18"/>
        <v>Oratia</v>
      </c>
      <c r="E37" s="11">
        <v>7</v>
      </c>
      <c r="F37">
        <v>96</v>
      </c>
      <c r="G37">
        <v>26</v>
      </c>
      <c r="H37" s="16">
        <f t="shared" si="14"/>
        <v>6.6967592592592592E-2</v>
      </c>
      <c r="I37" s="13">
        <f t="shared" si="19"/>
        <v>8.5185185185185155E-3</v>
      </c>
      <c r="J37" s="14">
        <f t="shared" si="15"/>
        <v>7</v>
      </c>
    </row>
    <row r="38" spans="1:11" x14ac:dyDescent="0.25">
      <c r="A38">
        <f t="shared" si="16"/>
        <v>68</v>
      </c>
      <c r="B38" s="20" t="str">
        <f t="shared" si="17"/>
        <v>MW</v>
      </c>
      <c r="C38" s="20" t="str">
        <f t="shared" si="18"/>
        <v>Oratia</v>
      </c>
      <c r="E38" s="11">
        <v>8</v>
      </c>
      <c r="F38">
        <v>110</v>
      </c>
      <c r="G38">
        <v>38</v>
      </c>
      <c r="H38" s="16">
        <f t="shared" si="14"/>
        <v>7.6828703703703705E-2</v>
      </c>
      <c r="I38" s="13">
        <f t="shared" si="19"/>
        <v>9.8611111111111122E-3</v>
      </c>
      <c r="J38" s="14">
        <f t="shared" si="15"/>
        <v>8</v>
      </c>
    </row>
    <row r="39" spans="1:11" x14ac:dyDescent="0.25">
      <c r="D39" s="27" t="s">
        <v>12</v>
      </c>
      <c r="E39" s="6"/>
      <c r="F39">
        <v>15</v>
      </c>
      <c r="G39">
        <v>0</v>
      </c>
      <c r="H39" s="12">
        <f t="shared" si="14"/>
        <v>1.0416666666666666E-2</v>
      </c>
      <c r="I39" s="8"/>
      <c r="J39" s="8"/>
    </row>
    <row r="40" spans="1:11" x14ac:dyDescent="0.25">
      <c r="A40">
        <v>299</v>
      </c>
      <c r="B40" s="10" t="s">
        <v>359</v>
      </c>
      <c r="C40" s="20" t="s">
        <v>109</v>
      </c>
      <c r="D40" s="24" t="s">
        <v>110</v>
      </c>
      <c r="E40" s="11">
        <v>1</v>
      </c>
      <c r="F40">
        <v>25</v>
      </c>
      <c r="G40">
        <v>4</v>
      </c>
      <c r="H40" s="12">
        <f t="shared" si="14"/>
        <v>1.7407407407407406E-2</v>
      </c>
      <c r="I40" s="13">
        <f>IF(H40="","",H40-H39)</f>
        <v>6.9907407407407401E-3</v>
      </c>
      <c r="J40" s="14">
        <f>IF(I40="","",RANK(I40,$I$40:$I$74,1))</f>
        <v>3</v>
      </c>
    </row>
    <row r="41" spans="1:11" x14ac:dyDescent="0.25">
      <c r="A41">
        <f>+A40</f>
        <v>299</v>
      </c>
      <c r="B41" s="20" t="str">
        <f>+B40</f>
        <v>MM60</v>
      </c>
      <c r="C41" s="20" t="str">
        <f>+C40</f>
        <v>University 1</v>
      </c>
      <c r="D41" s="24"/>
      <c r="E41" s="11">
        <v>2</v>
      </c>
      <c r="F41">
        <v>35</v>
      </c>
      <c r="G41">
        <v>35</v>
      </c>
      <c r="H41" s="12">
        <f t="shared" si="14"/>
        <v>2.4710648148148148E-2</v>
      </c>
      <c r="I41" s="13">
        <f>IF(H41="","",H41-H40)</f>
        <v>7.3032407407407421E-3</v>
      </c>
      <c r="J41" s="14">
        <f t="shared" ref="J41:J74" si="20">IF(I41="","",RANK(I41,$I$40:$I$74,1))</f>
        <v>6</v>
      </c>
    </row>
    <row r="42" spans="1:11" x14ac:dyDescent="0.25">
      <c r="A42">
        <f t="shared" ref="A42:A47" si="21">+A41</f>
        <v>299</v>
      </c>
      <c r="B42" s="20" t="str">
        <f t="shared" ref="B42:B47" si="22">+B41</f>
        <v>MM60</v>
      </c>
      <c r="C42" s="20" t="str">
        <f t="shared" ref="C42:C47" si="23">+C41</f>
        <v>University 1</v>
      </c>
      <c r="D42" s="25"/>
      <c r="E42" s="11">
        <v>3</v>
      </c>
      <c r="F42">
        <v>46</v>
      </c>
      <c r="G42">
        <v>20</v>
      </c>
      <c r="H42" s="12">
        <f t="shared" si="14"/>
        <v>3.2175925925925927E-2</v>
      </c>
      <c r="I42" s="13">
        <f>IF(H42="","",H42-H41)</f>
        <v>7.465277777777779E-3</v>
      </c>
      <c r="J42" s="14">
        <f t="shared" si="20"/>
        <v>7</v>
      </c>
    </row>
    <row r="43" spans="1:11" x14ac:dyDescent="0.25">
      <c r="A43">
        <f t="shared" si="21"/>
        <v>299</v>
      </c>
      <c r="B43" s="20" t="str">
        <f t="shared" si="22"/>
        <v>MM60</v>
      </c>
      <c r="C43" s="20" t="str">
        <f t="shared" si="23"/>
        <v>University 1</v>
      </c>
      <c r="D43" s="25" t="s">
        <v>111</v>
      </c>
      <c r="E43" s="11">
        <v>4</v>
      </c>
      <c r="F43">
        <v>55</v>
      </c>
      <c r="G43">
        <v>44</v>
      </c>
      <c r="H43" s="12">
        <f t="shared" si="14"/>
        <v>3.8703703703703705E-2</v>
      </c>
      <c r="I43" s="13">
        <f>IF(H43="","",H43-H42)</f>
        <v>6.5277777777777782E-3</v>
      </c>
      <c r="J43" s="14">
        <f t="shared" si="20"/>
        <v>1</v>
      </c>
    </row>
    <row r="44" spans="1:11" x14ac:dyDescent="0.25">
      <c r="A44">
        <f t="shared" si="21"/>
        <v>299</v>
      </c>
      <c r="B44" s="20" t="str">
        <f t="shared" si="22"/>
        <v>MM60</v>
      </c>
      <c r="C44" s="20" t="str">
        <f t="shared" si="23"/>
        <v>University 1</v>
      </c>
      <c r="D44" s="25"/>
      <c r="E44" s="11">
        <v>5</v>
      </c>
      <c r="F44">
        <v>65</v>
      </c>
      <c r="G44">
        <v>45</v>
      </c>
      <c r="H44" s="12">
        <f t="shared" si="14"/>
        <v>4.5659722222222227E-2</v>
      </c>
      <c r="I44" s="13">
        <f>IF(H44="","",H44-H43)</f>
        <v>6.9560185185185211E-3</v>
      </c>
      <c r="J44" s="14">
        <f t="shared" si="20"/>
        <v>2</v>
      </c>
      <c r="K44" t="s">
        <v>356</v>
      </c>
    </row>
    <row r="45" spans="1:11" x14ac:dyDescent="0.25">
      <c r="A45">
        <f t="shared" si="21"/>
        <v>299</v>
      </c>
      <c r="B45" s="20" t="str">
        <f t="shared" si="22"/>
        <v>MM60</v>
      </c>
      <c r="C45" s="20" t="str">
        <f t="shared" si="23"/>
        <v>University 1</v>
      </c>
      <c r="E45" s="11">
        <v>6</v>
      </c>
      <c r="F45">
        <v>75</v>
      </c>
      <c r="G45">
        <v>54</v>
      </c>
      <c r="H45" s="16">
        <f t="shared" si="14"/>
        <v>5.2708333333333336E-2</v>
      </c>
      <c r="I45" s="13">
        <f t="shared" ref="I45:I47" si="24">IF(H45="","",H45-H44)</f>
        <v>7.0486111111111097E-3</v>
      </c>
      <c r="J45" s="14">
        <f t="shared" si="20"/>
        <v>4</v>
      </c>
    </row>
    <row r="46" spans="1:11" x14ac:dyDescent="0.25">
      <c r="A46">
        <f t="shared" si="21"/>
        <v>299</v>
      </c>
      <c r="B46" s="20" t="str">
        <f t="shared" si="22"/>
        <v>MM60</v>
      </c>
      <c r="C46" s="20" t="str">
        <f t="shared" si="23"/>
        <v>University 1</v>
      </c>
      <c r="D46" s="26" t="s">
        <v>112</v>
      </c>
      <c r="E46" s="11">
        <v>7</v>
      </c>
      <c r="F46">
        <v>86</v>
      </c>
      <c r="G46">
        <v>20</v>
      </c>
      <c r="H46" s="16">
        <f t="shared" si="14"/>
        <v>5.9953703703703703E-2</v>
      </c>
      <c r="I46" s="13">
        <f t="shared" si="24"/>
        <v>7.2453703703703673E-3</v>
      </c>
      <c r="J46" s="14">
        <f t="shared" si="20"/>
        <v>5</v>
      </c>
    </row>
    <row r="47" spans="1:11" x14ac:dyDescent="0.25">
      <c r="A47">
        <f t="shared" si="21"/>
        <v>299</v>
      </c>
      <c r="B47" s="20" t="str">
        <f t="shared" si="22"/>
        <v>MM60</v>
      </c>
      <c r="C47" s="20" t="str">
        <f t="shared" si="23"/>
        <v>University 1</v>
      </c>
      <c r="E47" s="11">
        <v>8</v>
      </c>
      <c r="F47">
        <v>97</v>
      </c>
      <c r="G47">
        <v>5</v>
      </c>
      <c r="H47" s="16">
        <f t="shared" si="14"/>
        <v>6.7418981481481483E-2</v>
      </c>
      <c r="I47" s="13">
        <f t="shared" si="24"/>
        <v>7.465277777777779E-3</v>
      </c>
      <c r="J47" s="14">
        <f t="shared" si="20"/>
        <v>7</v>
      </c>
    </row>
    <row r="48" spans="1:11" x14ac:dyDescent="0.25">
      <c r="D48" s="27" t="s">
        <v>12</v>
      </c>
      <c r="E48" s="6"/>
      <c r="F48">
        <v>15</v>
      </c>
      <c r="H48" s="12">
        <f t="shared" si="14"/>
        <v>1.0416666666666666E-2</v>
      </c>
      <c r="I48" s="8"/>
      <c r="J48" s="14" t="str">
        <f t="shared" si="20"/>
        <v/>
      </c>
    </row>
    <row r="49" spans="1:11" x14ac:dyDescent="0.25">
      <c r="A49">
        <v>300</v>
      </c>
      <c r="B49" s="10" t="str">
        <f>+B47</f>
        <v>MM60</v>
      </c>
      <c r="C49" s="20" t="s">
        <v>128</v>
      </c>
      <c r="D49" s="24" t="s">
        <v>35</v>
      </c>
      <c r="E49" s="11">
        <v>1</v>
      </c>
      <c r="F49">
        <v>26</v>
      </c>
      <c r="G49">
        <v>39</v>
      </c>
      <c r="H49" s="12">
        <f t="shared" si="14"/>
        <v>1.8506944444444444E-2</v>
      </c>
      <c r="I49" s="13">
        <f>IF(H49="","",H49-H48)</f>
        <v>8.0902777777777778E-3</v>
      </c>
      <c r="J49" s="14">
        <f t="shared" si="20"/>
        <v>10</v>
      </c>
    </row>
    <row r="50" spans="1:11" x14ac:dyDescent="0.25">
      <c r="A50">
        <f>+A49</f>
        <v>300</v>
      </c>
      <c r="B50" s="20" t="str">
        <f>+B49</f>
        <v>MM60</v>
      </c>
      <c r="C50" s="20" t="str">
        <f>+C49</f>
        <v>University 2</v>
      </c>
      <c r="D50" s="24"/>
      <c r="E50" s="11">
        <v>2</v>
      </c>
      <c r="F50">
        <v>38</v>
      </c>
      <c r="G50">
        <v>40</v>
      </c>
      <c r="H50" s="12">
        <f t="shared" si="14"/>
        <v>2.6851851851851849E-2</v>
      </c>
      <c r="I50" s="13">
        <f>IF(H50="","",H50-H49)</f>
        <v>8.3449074074074051E-3</v>
      </c>
      <c r="J50" s="14">
        <f t="shared" si="20"/>
        <v>13</v>
      </c>
    </row>
    <row r="51" spans="1:11" x14ac:dyDescent="0.25">
      <c r="A51">
        <f t="shared" ref="A51:A56" si="25">+A50</f>
        <v>300</v>
      </c>
      <c r="B51" s="20" t="str">
        <f t="shared" ref="B51:B56" si="26">+B50</f>
        <v>MM60</v>
      </c>
      <c r="C51" s="20" t="str">
        <f t="shared" ref="C51:C56" si="27">+C50</f>
        <v>University 2</v>
      </c>
      <c r="D51" s="25"/>
      <c r="E51" s="11">
        <v>3</v>
      </c>
      <c r="F51">
        <v>50</v>
      </c>
      <c r="G51">
        <v>37</v>
      </c>
      <c r="H51" s="12">
        <f t="shared" si="14"/>
        <v>3.515046296296296E-2</v>
      </c>
      <c r="I51" s="13">
        <f>IF(H51="","",H51-H50)</f>
        <v>8.2986111111111108E-3</v>
      </c>
      <c r="J51" s="14">
        <f t="shared" si="20"/>
        <v>12</v>
      </c>
    </row>
    <row r="52" spans="1:11" x14ac:dyDescent="0.25">
      <c r="A52">
        <f t="shared" si="25"/>
        <v>300</v>
      </c>
      <c r="B52" s="20" t="str">
        <f t="shared" si="26"/>
        <v>MM60</v>
      </c>
      <c r="C52" s="20" t="str">
        <f t="shared" si="27"/>
        <v>University 2</v>
      </c>
      <c r="D52" s="25" t="s">
        <v>129</v>
      </c>
      <c r="E52" s="11">
        <v>4</v>
      </c>
      <c r="F52">
        <v>62</v>
      </c>
      <c r="G52">
        <v>52</v>
      </c>
      <c r="H52" s="12">
        <f t="shared" si="14"/>
        <v>4.3657407407407402E-2</v>
      </c>
      <c r="I52" s="13">
        <f>IF(H52="","",H52-H51)</f>
        <v>8.506944444444442E-3</v>
      </c>
      <c r="J52" s="14">
        <f t="shared" si="20"/>
        <v>15</v>
      </c>
      <c r="K52" t="s">
        <v>357</v>
      </c>
    </row>
    <row r="53" spans="1:11" x14ac:dyDescent="0.25">
      <c r="A53">
        <f t="shared" si="25"/>
        <v>300</v>
      </c>
      <c r="B53" s="20" t="str">
        <f t="shared" si="26"/>
        <v>MM60</v>
      </c>
      <c r="C53" s="20" t="str">
        <f t="shared" si="27"/>
        <v>University 2</v>
      </c>
      <c r="D53" s="25"/>
      <c r="E53" s="11">
        <v>5</v>
      </c>
      <c r="F53">
        <v>75</v>
      </c>
      <c r="G53">
        <v>18</v>
      </c>
      <c r="H53" s="12">
        <f t="shared" si="14"/>
        <v>5.229166666666666E-2</v>
      </c>
      <c r="I53" s="13">
        <f>IF(H53="","",H53-H52)</f>
        <v>8.6342592592592582E-3</v>
      </c>
      <c r="J53" s="14">
        <f t="shared" si="20"/>
        <v>16</v>
      </c>
    </row>
    <row r="54" spans="1:11" x14ac:dyDescent="0.25">
      <c r="A54">
        <f t="shared" si="25"/>
        <v>300</v>
      </c>
      <c r="B54" s="20" t="str">
        <f t="shared" si="26"/>
        <v>MM60</v>
      </c>
      <c r="C54" s="20" t="str">
        <f t="shared" si="27"/>
        <v>University 2</v>
      </c>
      <c r="D54" s="26" t="s">
        <v>36</v>
      </c>
      <c r="E54" s="11">
        <v>6</v>
      </c>
      <c r="F54">
        <v>86</v>
      </c>
      <c r="G54">
        <v>40</v>
      </c>
      <c r="H54" s="16">
        <f t="shared" si="14"/>
        <v>6.0185185185185182E-2</v>
      </c>
      <c r="I54" s="13">
        <f t="shared" ref="I54:I56" si="28">IF(H54="","",H54-H53)</f>
        <v>7.8935185185185219E-3</v>
      </c>
      <c r="J54" s="14">
        <f t="shared" si="20"/>
        <v>9</v>
      </c>
    </row>
    <row r="55" spans="1:11" x14ac:dyDescent="0.25">
      <c r="A55">
        <f t="shared" si="25"/>
        <v>300</v>
      </c>
      <c r="B55" s="20" t="str">
        <f t="shared" si="26"/>
        <v>MM60</v>
      </c>
      <c r="C55" s="20" t="str">
        <f t="shared" si="27"/>
        <v>University 2</v>
      </c>
      <c r="E55" s="11">
        <v>7</v>
      </c>
      <c r="F55">
        <v>98</v>
      </c>
      <c r="G55">
        <v>20</v>
      </c>
      <c r="H55" s="16">
        <f t="shared" si="14"/>
        <v>6.8287037037037035E-2</v>
      </c>
      <c r="I55" s="13">
        <f t="shared" si="28"/>
        <v>8.1018518518518531E-3</v>
      </c>
      <c r="J55" s="14">
        <f t="shared" si="20"/>
        <v>11</v>
      </c>
    </row>
    <row r="56" spans="1:11" x14ac:dyDescent="0.25">
      <c r="A56">
        <f t="shared" si="25"/>
        <v>300</v>
      </c>
      <c r="B56" s="20" t="str">
        <f t="shared" si="26"/>
        <v>MM60</v>
      </c>
      <c r="C56" s="20" t="str">
        <f t="shared" si="27"/>
        <v>University 2</v>
      </c>
      <c r="E56" s="11">
        <v>8</v>
      </c>
      <c r="F56">
        <v>110</v>
      </c>
      <c r="G56">
        <v>26</v>
      </c>
      <c r="H56" s="16">
        <f t="shared" si="14"/>
        <v>7.6689814814814822E-2</v>
      </c>
      <c r="I56" s="13">
        <f t="shared" si="28"/>
        <v>8.4027777777777868E-3</v>
      </c>
      <c r="J56" s="14">
        <f t="shared" si="20"/>
        <v>14</v>
      </c>
    </row>
    <row r="57" spans="1:11" x14ac:dyDescent="0.25">
      <c r="D57" s="27" t="s">
        <v>12</v>
      </c>
      <c r="E57" s="6"/>
      <c r="F57">
        <v>15</v>
      </c>
      <c r="H57" s="12">
        <f t="shared" si="14"/>
        <v>1.0416666666666666E-2</v>
      </c>
      <c r="I57" s="8"/>
      <c r="J57" s="14" t="str">
        <f t="shared" si="20"/>
        <v/>
      </c>
    </row>
    <row r="58" spans="1:11" x14ac:dyDescent="0.25">
      <c r="A58">
        <v>303</v>
      </c>
      <c r="B58" s="10" t="str">
        <f>+B56</f>
        <v>MM60</v>
      </c>
      <c r="C58" s="20" t="s">
        <v>130</v>
      </c>
      <c r="D58" s="24" t="s">
        <v>131</v>
      </c>
      <c r="E58" s="11">
        <v>1</v>
      </c>
      <c r="F58">
        <v>28</v>
      </c>
      <c r="G58">
        <v>0</v>
      </c>
      <c r="H58" s="12">
        <f t="shared" si="14"/>
        <v>1.9444444444444445E-2</v>
      </c>
      <c r="I58" s="13">
        <f>IF(H58="","",H58-H57)</f>
        <v>9.0277777777777787E-3</v>
      </c>
      <c r="J58" s="14">
        <f t="shared" si="20"/>
        <v>19</v>
      </c>
    </row>
    <row r="59" spans="1:11" x14ac:dyDescent="0.25">
      <c r="A59">
        <f>+A58</f>
        <v>303</v>
      </c>
      <c r="B59" s="20" t="str">
        <f>+B58</f>
        <v>MM60</v>
      </c>
      <c r="C59" s="20" t="str">
        <f>+C58</f>
        <v>Pakuranga Oldies</v>
      </c>
      <c r="D59" s="24"/>
      <c r="E59" s="11">
        <v>2</v>
      </c>
      <c r="F59">
        <v>41</v>
      </c>
      <c r="G59">
        <v>42</v>
      </c>
      <c r="H59" s="12">
        <f t="shared" si="14"/>
        <v>2.8958333333333336E-2</v>
      </c>
      <c r="I59" s="13">
        <f>IF(H59="","",H59-H58)</f>
        <v>9.5138888888888912E-3</v>
      </c>
      <c r="J59" s="14">
        <f t="shared" si="20"/>
        <v>25</v>
      </c>
    </row>
    <row r="60" spans="1:11" x14ac:dyDescent="0.25">
      <c r="A60">
        <f t="shared" ref="A60:A65" si="29">+A59</f>
        <v>303</v>
      </c>
      <c r="B60" s="20" t="str">
        <f t="shared" ref="B60:B65" si="30">+B59</f>
        <v>MM60</v>
      </c>
      <c r="C60" s="20" t="str">
        <f t="shared" ref="C60:C65" si="31">+C59</f>
        <v>Pakuranga Oldies</v>
      </c>
      <c r="D60" s="25"/>
      <c r="E60" s="11">
        <v>3</v>
      </c>
      <c r="F60">
        <v>55</v>
      </c>
      <c r="G60">
        <v>42</v>
      </c>
      <c r="H60" s="12">
        <f t="shared" si="14"/>
        <v>3.8680555555555558E-2</v>
      </c>
      <c r="I60" s="13">
        <f>IF(H60="","",H60-H59)</f>
        <v>9.7222222222222224E-3</v>
      </c>
      <c r="J60" s="14">
        <f t="shared" si="20"/>
        <v>27</v>
      </c>
    </row>
    <row r="61" spans="1:11" x14ac:dyDescent="0.25">
      <c r="A61">
        <f t="shared" si="29"/>
        <v>303</v>
      </c>
      <c r="B61" s="20" t="str">
        <f t="shared" si="30"/>
        <v>MM60</v>
      </c>
      <c r="C61" s="20" t="str">
        <f t="shared" si="31"/>
        <v>Pakuranga Oldies</v>
      </c>
      <c r="D61" s="25" t="s">
        <v>132</v>
      </c>
      <c r="E61" s="11">
        <v>4</v>
      </c>
      <c r="F61">
        <v>68</v>
      </c>
      <c r="G61">
        <v>24</v>
      </c>
      <c r="H61" s="12">
        <f t="shared" si="14"/>
        <v>4.7500000000000007E-2</v>
      </c>
      <c r="I61" s="13">
        <f>IF(H61="","",H61-H60)</f>
        <v>8.8194444444444492E-3</v>
      </c>
      <c r="J61" s="14">
        <f t="shared" si="20"/>
        <v>17</v>
      </c>
      <c r="K61" t="s">
        <v>358</v>
      </c>
    </row>
    <row r="62" spans="1:11" x14ac:dyDescent="0.25">
      <c r="A62">
        <f t="shared" si="29"/>
        <v>303</v>
      </c>
      <c r="B62" s="20" t="str">
        <f t="shared" si="30"/>
        <v>MM60</v>
      </c>
      <c r="C62" s="20" t="str">
        <f t="shared" si="31"/>
        <v>Pakuranga Oldies</v>
      </c>
      <c r="D62" s="25"/>
      <c r="E62" s="11">
        <v>5</v>
      </c>
      <c r="F62">
        <v>81</v>
      </c>
      <c r="G62">
        <v>27</v>
      </c>
      <c r="H62" s="12">
        <f t="shared" si="14"/>
        <v>5.6562500000000009E-2</v>
      </c>
      <c r="I62" s="13">
        <f>IF(H62="","",H62-H61)</f>
        <v>9.0625000000000011E-3</v>
      </c>
      <c r="J62" s="14">
        <f t="shared" si="20"/>
        <v>21</v>
      </c>
    </row>
    <row r="63" spans="1:11" x14ac:dyDescent="0.25">
      <c r="A63">
        <f t="shared" si="29"/>
        <v>303</v>
      </c>
      <c r="B63" s="20" t="str">
        <f t="shared" si="30"/>
        <v>MM60</v>
      </c>
      <c r="C63" s="20" t="str">
        <f t="shared" si="31"/>
        <v>Pakuranga Oldies</v>
      </c>
      <c r="D63" s="26" t="s">
        <v>133</v>
      </c>
      <c r="E63" s="11">
        <v>6</v>
      </c>
      <c r="F63">
        <v>94</v>
      </c>
      <c r="G63">
        <v>29</v>
      </c>
      <c r="H63" s="16">
        <f t="shared" si="14"/>
        <v>6.5613425925925922E-2</v>
      </c>
      <c r="I63" s="13">
        <f t="shared" ref="I63:I65" si="32">IF(H63="","",H63-H62)</f>
        <v>9.0509259259259137E-3</v>
      </c>
      <c r="J63" s="14">
        <f t="shared" si="20"/>
        <v>20</v>
      </c>
    </row>
    <row r="64" spans="1:11" x14ac:dyDescent="0.25">
      <c r="A64">
        <f t="shared" si="29"/>
        <v>303</v>
      </c>
      <c r="B64" s="20" t="str">
        <f t="shared" si="30"/>
        <v>MM60</v>
      </c>
      <c r="C64" s="20" t="str">
        <f t="shared" si="31"/>
        <v>Pakuranga Oldies</v>
      </c>
      <c r="E64" s="11">
        <v>7</v>
      </c>
      <c r="F64">
        <v>107</v>
      </c>
      <c r="G64">
        <v>54</v>
      </c>
      <c r="H64" s="16">
        <f t="shared" si="14"/>
        <v>7.4930555555555556E-2</v>
      </c>
      <c r="I64" s="13">
        <f t="shared" si="32"/>
        <v>9.3171296296296335E-3</v>
      </c>
      <c r="J64" s="14">
        <f t="shared" si="20"/>
        <v>22</v>
      </c>
    </row>
    <row r="65" spans="1:11" x14ac:dyDescent="0.25">
      <c r="A65">
        <f t="shared" si="29"/>
        <v>303</v>
      </c>
      <c r="B65" s="20" t="str">
        <f t="shared" si="30"/>
        <v>MM60</v>
      </c>
      <c r="C65" s="20" t="str">
        <f t="shared" si="31"/>
        <v>Pakuranga Oldies</v>
      </c>
      <c r="E65" s="11">
        <v>8</v>
      </c>
      <c r="F65">
        <v>120</v>
      </c>
      <c r="G65">
        <v>39</v>
      </c>
      <c r="H65" s="16">
        <f t="shared" si="14"/>
        <v>8.3784722222222219E-2</v>
      </c>
      <c r="I65" s="13">
        <f t="shared" si="32"/>
        <v>8.854166666666663E-3</v>
      </c>
      <c r="J65" s="14">
        <f t="shared" si="20"/>
        <v>18</v>
      </c>
    </row>
    <row r="66" spans="1:11" x14ac:dyDescent="0.25">
      <c r="D66" s="27" t="s">
        <v>12</v>
      </c>
      <c r="E66" s="6"/>
      <c r="F66">
        <v>15</v>
      </c>
      <c r="H66" s="12">
        <f t="shared" ref="H66:H84" si="33">IF(TIME(0,F66,G66)=0,"",TIME(0,F66,G66))</f>
        <v>1.0416666666666666E-2</v>
      </c>
      <c r="I66" s="8"/>
      <c r="J66" s="14" t="str">
        <f t="shared" si="20"/>
        <v/>
      </c>
    </row>
    <row r="67" spans="1:11" x14ac:dyDescent="0.25">
      <c r="A67">
        <v>301</v>
      </c>
      <c r="B67" s="10" t="s">
        <v>359</v>
      </c>
      <c r="C67" s="20" t="s">
        <v>134</v>
      </c>
      <c r="D67" s="24" t="s">
        <v>135</v>
      </c>
      <c r="E67" s="11">
        <v>1</v>
      </c>
      <c r="F67">
        <v>28</v>
      </c>
      <c r="G67">
        <v>33</v>
      </c>
      <c r="H67" s="12">
        <f t="shared" si="33"/>
        <v>1.982638888888889E-2</v>
      </c>
      <c r="I67" s="13">
        <f>IF(H67="","",H67-H66)</f>
        <v>9.4097222222222238E-3</v>
      </c>
      <c r="J67" s="14">
        <f t="shared" si="20"/>
        <v>23</v>
      </c>
    </row>
    <row r="68" spans="1:11" x14ac:dyDescent="0.25">
      <c r="A68">
        <f>+A67</f>
        <v>301</v>
      </c>
      <c r="B68" s="20" t="str">
        <f>+B67</f>
        <v>MM60</v>
      </c>
      <c r="C68" s="20" t="str">
        <f>+C67</f>
        <v>University 3</v>
      </c>
      <c r="D68" s="24"/>
      <c r="E68" s="11">
        <v>2</v>
      </c>
      <c r="F68">
        <v>42</v>
      </c>
      <c r="G68">
        <v>21</v>
      </c>
      <c r="H68" s="12">
        <f t="shared" si="33"/>
        <v>2.9409722222222223E-2</v>
      </c>
      <c r="I68" s="13">
        <f>IF(H68="","",H68-H67)</f>
        <v>9.5833333333333326E-3</v>
      </c>
      <c r="J68" s="14">
        <f t="shared" si="20"/>
        <v>26</v>
      </c>
    </row>
    <row r="69" spans="1:11" x14ac:dyDescent="0.25">
      <c r="A69">
        <f t="shared" ref="A69:A74" si="34">+A68</f>
        <v>301</v>
      </c>
      <c r="B69" s="20" t="str">
        <f t="shared" ref="B69:B74" si="35">+B68</f>
        <v>MM60</v>
      </c>
      <c r="C69" s="20" t="str">
        <f t="shared" ref="C69:C74" si="36">+C68</f>
        <v>University 3</v>
      </c>
      <c r="D69" s="25"/>
      <c r="E69" s="11">
        <v>3</v>
      </c>
      <c r="F69">
        <v>55</v>
      </c>
      <c r="G69">
        <v>57</v>
      </c>
      <c r="H69" s="12">
        <f t="shared" si="33"/>
        <v>3.8854166666666669E-2</v>
      </c>
      <c r="I69" s="13">
        <f>IF(H69="","",H69-H68)</f>
        <v>9.4444444444444463E-3</v>
      </c>
      <c r="J69" s="14">
        <f t="shared" si="20"/>
        <v>24</v>
      </c>
    </row>
    <row r="70" spans="1:11" x14ac:dyDescent="0.25">
      <c r="A70">
        <f t="shared" si="34"/>
        <v>301</v>
      </c>
      <c r="B70" s="20" t="str">
        <f t="shared" si="35"/>
        <v>MM60</v>
      </c>
      <c r="C70" s="20" t="str">
        <f t="shared" si="36"/>
        <v>University 3</v>
      </c>
      <c r="D70" s="25" t="s">
        <v>37</v>
      </c>
      <c r="E70" s="11">
        <v>4</v>
      </c>
      <c r="F70">
        <v>74</v>
      </c>
      <c r="G70">
        <v>20</v>
      </c>
      <c r="H70" s="12">
        <f t="shared" si="33"/>
        <v>5.1620370370370365E-2</v>
      </c>
      <c r="I70" s="13">
        <f>IF(H70="","",H70-H69)</f>
        <v>1.2766203703703696E-2</v>
      </c>
      <c r="J70" s="14">
        <f t="shared" si="20"/>
        <v>29</v>
      </c>
    </row>
    <row r="71" spans="1:11" x14ac:dyDescent="0.25">
      <c r="A71">
        <f t="shared" si="34"/>
        <v>301</v>
      </c>
      <c r="B71" s="20" t="str">
        <f t="shared" si="35"/>
        <v>MM60</v>
      </c>
      <c r="C71" s="20" t="str">
        <f t="shared" si="36"/>
        <v>University 3</v>
      </c>
      <c r="D71" s="25"/>
      <c r="E71" s="11">
        <v>5</v>
      </c>
      <c r="F71">
        <v>95</v>
      </c>
      <c r="G71">
        <v>15</v>
      </c>
      <c r="H71" s="12">
        <f t="shared" si="33"/>
        <v>6.6145833333333334E-2</v>
      </c>
      <c r="I71" s="13">
        <f>IF(H71="","",H71-H70)</f>
        <v>1.4525462962962969E-2</v>
      </c>
      <c r="J71" s="14">
        <f t="shared" si="20"/>
        <v>32</v>
      </c>
    </row>
    <row r="72" spans="1:11" x14ac:dyDescent="0.25">
      <c r="A72">
        <f t="shared" si="34"/>
        <v>301</v>
      </c>
      <c r="B72" s="20" t="str">
        <f t="shared" si="35"/>
        <v>MM60</v>
      </c>
      <c r="C72" s="20" t="str">
        <f t="shared" si="36"/>
        <v>University 3</v>
      </c>
      <c r="E72" s="11">
        <v>6</v>
      </c>
      <c r="F72">
        <v>116</v>
      </c>
      <c r="G72">
        <v>10</v>
      </c>
      <c r="H72" s="16">
        <f t="shared" si="33"/>
        <v>8.0671296296296297E-2</v>
      </c>
      <c r="I72" s="13">
        <f t="shared" ref="I72:I74" si="37">IF(H72="","",H72-H71)</f>
        <v>1.4525462962962962E-2</v>
      </c>
      <c r="J72" s="14">
        <f t="shared" si="20"/>
        <v>31</v>
      </c>
    </row>
    <row r="73" spans="1:11" x14ac:dyDescent="0.25">
      <c r="A73">
        <f t="shared" si="34"/>
        <v>301</v>
      </c>
      <c r="B73" s="20" t="str">
        <f t="shared" si="35"/>
        <v>MM60</v>
      </c>
      <c r="C73" s="20" t="str">
        <f t="shared" si="36"/>
        <v>University 3</v>
      </c>
      <c r="D73" s="26" t="s">
        <v>38</v>
      </c>
      <c r="E73" s="11">
        <v>7</v>
      </c>
      <c r="F73">
        <v>134</v>
      </c>
      <c r="G73">
        <v>21</v>
      </c>
      <c r="H73" s="16">
        <f t="shared" si="33"/>
        <v>9.329861111111111E-2</v>
      </c>
      <c r="I73" s="13">
        <f t="shared" si="37"/>
        <v>1.2627314814814813E-2</v>
      </c>
      <c r="J73" s="14">
        <f t="shared" si="20"/>
        <v>28</v>
      </c>
    </row>
    <row r="74" spans="1:11" x14ac:dyDescent="0.25">
      <c r="A74">
        <f t="shared" si="34"/>
        <v>301</v>
      </c>
      <c r="B74" s="20" t="str">
        <f t="shared" si="35"/>
        <v>MM60</v>
      </c>
      <c r="C74" s="20" t="str">
        <f t="shared" si="36"/>
        <v>University 3</v>
      </c>
      <c r="E74" s="11">
        <v>8</v>
      </c>
      <c r="F74">
        <v>154</v>
      </c>
      <c r="G74">
        <v>34</v>
      </c>
      <c r="H74" s="16">
        <f t="shared" si="33"/>
        <v>0.10733796296296295</v>
      </c>
      <c r="I74" s="13">
        <f t="shared" si="37"/>
        <v>1.4039351851851845E-2</v>
      </c>
      <c r="J74" s="14">
        <f t="shared" si="20"/>
        <v>30</v>
      </c>
    </row>
    <row r="75" spans="1:11" x14ac:dyDescent="0.25">
      <c r="D75" s="27" t="s">
        <v>12</v>
      </c>
      <c r="E75" s="6"/>
      <c r="F75">
        <v>15</v>
      </c>
      <c r="G75">
        <v>0</v>
      </c>
      <c r="H75" s="12">
        <f t="shared" si="33"/>
        <v>1.0416666666666666E-2</v>
      </c>
      <c r="I75" s="8"/>
      <c r="J75" s="14" t="str">
        <f t="shared" ref="J75:J83" si="38">IF(I75="","",RANK(I75,$I$67:$I$83,1))</f>
        <v/>
      </c>
    </row>
    <row r="76" spans="1:11" x14ac:dyDescent="0.25">
      <c r="A76">
        <v>71</v>
      </c>
      <c r="B76" s="10" t="s">
        <v>44</v>
      </c>
      <c r="C76" s="20" t="s">
        <v>136</v>
      </c>
      <c r="D76" s="24" t="s">
        <v>107</v>
      </c>
      <c r="E76" s="11">
        <v>1</v>
      </c>
      <c r="F76">
        <v>25</v>
      </c>
      <c r="G76">
        <v>35</v>
      </c>
      <c r="H76" s="12">
        <f t="shared" si="33"/>
        <v>1.7766203703703704E-2</v>
      </c>
      <c r="I76" s="13">
        <f>IF(H76="","",H76-H75)</f>
        <v>7.3495370370370381E-3</v>
      </c>
      <c r="J76" s="14">
        <f t="shared" si="38"/>
        <v>7</v>
      </c>
    </row>
    <row r="77" spans="1:11" x14ac:dyDescent="0.25">
      <c r="A77">
        <f>+A76</f>
        <v>71</v>
      </c>
      <c r="B77" s="20" t="str">
        <f>+B76</f>
        <v>Composite</v>
      </c>
      <c r="C77" s="20" t="str">
        <f>+C76</f>
        <v xml:space="preserve">University </v>
      </c>
      <c r="D77" s="24"/>
      <c r="E77" s="11">
        <v>2</v>
      </c>
      <c r="F77">
        <v>36</v>
      </c>
      <c r="G77">
        <v>28</v>
      </c>
      <c r="H77" s="12">
        <f t="shared" si="33"/>
        <v>2.5324074074074079E-2</v>
      </c>
      <c r="I77" s="13">
        <f>IF(H77="","",H77-H76)</f>
        <v>7.5578703703703745E-3</v>
      </c>
      <c r="J77" s="14">
        <f t="shared" si="38"/>
        <v>8</v>
      </c>
    </row>
    <row r="78" spans="1:11" x14ac:dyDescent="0.25">
      <c r="A78">
        <f t="shared" ref="A78:B83" si="39">+A77</f>
        <v>71</v>
      </c>
      <c r="B78" s="20" t="str">
        <f t="shared" si="39"/>
        <v>Composite</v>
      </c>
      <c r="C78" s="20" t="str">
        <f t="shared" ref="C78:C83" si="40">+C77</f>
        <v xml:space="preserve">University </v>
      </c>
      <c r="D78" s="25" t="s">
        <v>108</v>
      </c>
      <c r="E78" s="11">
        <v>3</v>
      </c>
      <c r="F78">
        <v>45</v>
      </c>
      <c r="G78">
        <v>51</v>
      </c>
      <c r="H78" s="12">
        <f t="shared" si="33"/>
        <v>3.184027777777778E-2</v>
      </c>
      <c r="I78" s="13">
        <f>IF(H78="","",H78-H77)</f>
        <v>6.5162037037037011E-3</v>
      </c>
      <c r="J78" s="14">
        <f t="shared" si="38"/>
        <v>2</v>
      </c>
    </row>
    <row r="79" spans="1:11" x14ac:dyDescent="0.25">
      <c r="A79">
        <f t="shared" si="39"/>
        <v>71</v>
      </c>
      <c r="B79" s="20" t="str">
        <f t="shared" si="39"/>
        <v>Composite</v>
      </c>
      <c r="C79" s="20" t="str">
        <f t="shared" si="40"/>
        <v xml:space="preserve">University </v>
      </c>
      <c r="D79" s="25"/>
      <c r="E79" s="11">
        <v>4</v>
      </c>
      <c r="F79">
        <v>55</v>
      </c>
      <c r="G79">
        <v>26</v>
      </c>
      <c r="H79" s="12">
        <f t="shared" si="33"/>
        <v>3.8495370370370367E-2</v>
      </c>
      <c r="I79" s="13">
        <f>IF(H79="","",H79-H78)</f>
        <v>6.6550925925925875E-3</v>
      </c>
      <c r="J79" s="14">
        <f t="shared" si="38"/>
        <v>4</v>
      </c>
      <c r="K79" t="s">
        <v>356</v>
      </c>
    </row>
    <row r="80" spans="1:11" x14ac:dyDescent="0.25">
      <c r="A80">
        <f t="shared" si="39"/>
        <v>71</v>
      </c>
      <c r="B80" s="20" t="str">
        <f t="shared" si="39"/>
        <v>Composite</v>
      </c>
      <c r="C80" s="20" t="str">
        <f t="shared" si="40"/>
        <v xml:space="preserve">University </v>
      </c>
      <c r="D80" s="25"/>
      <c r="E80" s="11">
        <v>5</v>
      </c>
      <c r="F80">
        <v>64</v>
      </c>
      <c r="G80">
        <v>57</v>
      </c>
      <c r="H80" s="12">
        <f t="shared" si="33"/>
        <v>4.5104166666666667E-2</v>
      </c>
      <c r="I80" s="13">
        <f>IF(H80="","",H80-H79)</f>
        <v>6.6087962962963001E-3</v>
      </c>
      <c r="J80" s="14">
        <f t="shared" si="38"/>
        <v>3</v>
      </c>
    </row>
    <row r="81" spans="1:10" x14ac:dyDescent="0.25">
      <c r="A81">
        <f t="shared" si="39"/>
        <v>71</v>
      </c>
      <c r="B81" s="20" t="str">
        <f t="shared" si="39"/>
        <v>Composite</v>
      </c>
      <c r="C81" s="20" t="str">
        <f t="shared" si="40"/>
        <v xml:space="preserve">University </v>
      </c>
      <c r="D81" s="26" t="s">
        <v>46</v>
      </c>
      <c r="E81" s="11">
        <v>6</v>
      </c>
      <c r="F81">
        <v>74</v>
      </c>
      <c r="G81">
        <v>18</v>
      </c>
      <c r="H81" s="16">
        <f t="shared" si="33"/>
        <v>5.1597222222222218E-2</v>
      </c>
      <c r="I81" s="13">
        <f t="shared" ref="I81:I83" si="41">IF(H81="","",H81-H80)</f>
        <v>6.4930555555555505E-3</v>
      </c>
      <c r="J81" s="14">
        <f t="shared" si="38"/>
        <v>1</v>
      </c>
    </row>
    <row r="82" spans="1:10" x14ac:dyDescent="0.25">
      <c r="A82">
        <f t="shared" si="39"/>
        <v>71</v>
      </c>
      <c r="B82" s="20" t="str">
        <f t="shared" si="39"/>
        <v>Composite</v>
      </c>
      <c r="C82" s="20" t="str">
        <f t="shared" si="40"/>
        <v xml:space="preserve">University </v>
      </c>
      <c r="E82" s="11">
        <v>7</v>
      </c>
      <c r="F82">
        <v>84</v>
      </c>
      <c r="G82">
        <v>42</v>
      </c>
      <c r="H82" s="16">
        <f t="shared" si="33"/>
        <v>5.8819444444444445E-2</v>
      </c>
      <c r="I82" s="13">
        <f t="shared" si="41"/>
        <v>7.2222222222222271E-3</v>
      </c>
      <c r="J82" s="14">
        <f t="shared" si="38"/>
        <v>6</v>
      </c>
    </row>
    <row r="83" spans="1:10" x14ac:dyDescent="0.25">
      <c r="A83">
        <f t="shared" si="39"/>
        <v>71</v>
      </c>
      <c r="B83" s="20" t="str">
        <f t="shared" si="39"/>
        <v>Composite</v>
      </c>
      <c r="C83" s="20" t="str">
        <f t="shared" si="40"/>
        <v xml:space="preserve">University </v>
      </c>
      <c r="E83" s="11">
        <v>8</v>
      </c>
      <c r="F83">
        <v>94</v>
      </c>
      <c r="G83">
        <v>41</v>
      </c>
      <c r="H83" s="16">
        <f t="shared" si="33"/>
        <v>6.5752314814814819E-2</v>
      </c>
      <c r="I83" s="13">
        <f t="shared" si="41"/>
        <v>6.932870370370374E-3</v>
      </c>
      <c r="J83" s="14">
        <f t="shared" si="38"/>
        <v>5</v>
      </c>
    </row>
    <row r="84" spans="1:10" x14ac:dyDescent="0.25">
      <c r="D84" s="27" t="s">
        <v>12</v>
      </c>
      <c r="E84" s="6"/>
      <c r="H84" s="12" t="str">
        <f t="shared" si="33"/>
        <v/>
      </c>
      <c r="I84" s="8"/>
      <c r="J84" s="8"/>
    </row>
    <row r="86" spans="1:10" x14ac:dyDescent="0.25">
      <c r="B86" s="10"/>
      <c r="C86" s="20"/>
    </row>
    <row r="87" spans="1:10" x14ac:dyDescent="0.25">
      <c r="B87" s="20"/>
      <c r="C87" s="20"/>
    </row>
    <row r="88" spans="1:10" x14ac:dyDescent="0.25">
      <c r="B88" s="20"/>
      <c r="C88" s="20"/>
    </row>
    <row r="89" spans="1:10" x14ac:dyDescent="0.25">
      <c r="B89" s="20"/>
      <c r="C89" s="20"/>
    </row>
    <row r="90" spans="1:10" x14ac:dyDescent="0.25">
      <c r="B90" s="20"/>
      <c r="C90" s="20"/>
    </row>
    <row r="91" spans="1:10" x14ac:dyDescent="0.25">
      <c r="B91" s="20"/>
      <c r="C91" s="20"/>
    </row>
    <row r="92" spans="1:10" x14ac:dyDescent="0.25">
      <c r="B92" s="20"/>
      <c r="C92" s="20"/>
    </row>
    <row r="93" spans="1:10" x14ac:dyDescent="0.25">
      <c r="B93" s="20"/>
      <c r="C93" s="20"/>
    </row>
  </sheetData>
  <pageMargins left="0.7" right="0.7" top="0.75" bottom="0.75" header="0.3" footer="0.3"/>
  <pageSetup paperSize="9" orientation="portrait" horizontalDpi="0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S66"/>
  <sheetViews>
    <sheetView topLeftCell="A7" workbookViewId="0">
      <selection activeCell="L35" sqref="L35"/>
    </sheetView>
  </sheetViews>
  <sheetFormatPr defaultRowHeight="15" x14ac:dyDescent="0.25"/>
  <cols>
    <col min="1" max="1" width="6.7109375" customWidth="1"/>
    <col min="3" max="3" width="18.7109375" customWidth="1"/>
    <col min="4" max="4" width="30" customWidth="1"/>
    <col min="5" max="5" width="6" customWidth="1"/>
    <col min="6" max="6" width="7" customWidth="1"/>
    <col min="7" max="7" width="6.42578125" customWidth="1"/>
    <col min="9" max="9" width="9.85546875" customWidth="1"/>
  </cols>
  <sheetData>
    <row r="1" spans="1:123" s="1" customFormat="1" ht="134.25" customHeight="1" x14ac:dyDescent="0.25">
      <c r="A1" s="2" t="s">
        <v>4</v>
      </c>
      <c r="B1" s="2" t="s">
        <v>0</v>
      </c>
      <c r="C1" s="3" t="s">
        <v>9</v>
      </c>
      <c r="D1" s="22"/>
      <c r="E1" s="2" t="s">
        <v>5</v>
      </c>
      <c r="F1" s="4" t="s">
        <v>1</v>
      </c>
      <c r="G1" s="4" t="s">
        <v>2</v>
      </c>
      <c r="H1" s="4" t="s">
        <v>3</v>
      </c>
      <c r="I1" s="4" t="s">
        <v>7</v>
      </c>
      <c r="J1" s="4" t="s">
        <v>8</v>
      </c>
      <c r="K1" s="4" t="s">
        <v>355</v>
      </c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</row>
    <row r="2" spans="1:123" s="5" customFormat="1" ht="21" customHeight="1" x14ac:dyDescent="0.25">
      <c r="B2" s="6"/>
      <c r="C2" s="7"/>
      <c r="D2" s="23"/>
      <c r="E2" s="6"/>
      <c r="F2" s="8"/>
      <c r="G2" s="8"/>
      <c r="H2" s="8"/>
      <c r="I2" s="8"/>
      <c r="J2" s="8"/>
      <c r="K2" s="9"/>
      <c r="L2" s="28" t="s">
        <v>22</v>
      </c>
      <c r="M2" s="9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</row>
    <row r="3" spans="1:123" s="5" customFormat="1" ht="16.5" customHeight="1" x14ac:dyDescent="0.25">
      <c r="B3" s="6"/>
      <c r="C3" s="7"/>
      <c r="D3" s="27" t="s">
        <v>12</v>
      </c>
      <c r="E3" s="6"/>
      <c r="F3">
        <v>15</v>
      </c>
      <c r="G3">
        <v>0</v>
      </c>
      <c r="H3" s="12">
        <f t="shared" ref="H3:H45" si="0">IF(TIME(0,F3,G3)=0,"",TIME(0,F3,G3))</f>
        <v>1.0416666666666666E-2</v>
      </c>
      <c r="I3" s="8"/>
      <c r="J3" s="8"/>
      <c r="K3" s="9"/>
      <c r="L3" s="28" t="s">
        <v>41</v>
      </c>
      <c r="M3" s="9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</row>
    <row r="4" spans="1:123" s="15" customFormat="1" x14ac:dyDescent="0.25">
      <c r="A4">
        <v>72</v>
      </c>
      <c r="B4" s="10" t="s">
        <v>47</v>
      </c>
      <c r="C4" s="20" t="s">
        <v>99</v>
      </c>
      <c r="D4" s="24" t="s">
        <v>100</v>
      </c>
      <c r="E4" s="11">
        <v>1</v>
      </c>
      <c r="F4">
        <v>36</v>
      </c>
      <c r="G4">
        <v>4</v>
      </c>
      <c r="H4" s="12">
        <f t="shared" si="0"/>
        <v>2.5046296296296299E-2</v>
      </c>
      <c r="I4" s="13">
        <f>IF(H4="","",H4-H3)</f>
        <v>1.4629629629629633E-2</v>
      </c>
      <c r="J4" s="14">
        <f>IF(I4="","",RANK(I4,$I$4:$I$66,1))</f>
        <v>17</v>
      </c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</row>
    <row r="5" spans="1:123" s="15" customFormat="1" x14ac:dyDescent="0.25">
      <c r="A5">
        <v>72</v>
      </c>
      <c r="B5" s="20" t="str">
        <f>+B4</f>
        <v>Walks</v>
      </c>
      <c r="C5" s="20" t="str">
        <f>+C4</f>
        <v>RWA</v>
      </c>
      <c r="D5" s="24"/>
      <c r="E5" s="11">
        <v>2</v>
      </c>
      <c r="F5">
        <v>57</v>
      </c>
      <c r="G5">
        <v>13</v>
      </c>
      <c r="H5" s="12">
        <f t="shared" si="0"/>
        <v>3.9733796296296302E-2</v>
      </c>
      <c r="I5" s="13">
        <f>IF(H5="","",H5-H4)</f>
        <v>1.4687500000000003E-2</v>
      </c>
      <c r="J5" s="14">
        <f t="shared" ref="J5:J66" si="1">IF(I5="","",RANK(I5,$I$4:$I$66,1))</f>
        <v>18</v>
      </c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</row>
    <row r="6" spans="1:123" s="15" customFormat="1" x14ac:dyDescent="0.25">
      <c r="A6">
        <v>72</v>
      </c>
      <c r="B6" s="20" t="str">
        <f t="shared" ref="B6:C9" si="2">+B5</f>
        <v>Walks</v>
      </c>
      <c r="C6" s="20" t="str">
        <f t="shared" si="2"/>
        <v>RWA</v>
      </c>
      <c r="D6" s="25" t="s">
        <v>101</v>
      </c>
      <c r="E6" s="11">
        <v>3</v>
      </c>
      <c r="F6">
        <v>73</v>
      </c>
      <c r="G6">
        <v>52</v>
      </c>
      <c r="H6" s="12">
        <f t="shared" si="0"/>
        <v>5.1296296296296291E-2</v>
      </c>
      <c r="I6" s="13">
        <f>IF(H6="","",H6-H5)</f>
        <v>1.1562499999999989E-2</v>
      </c>
      <c r="J6" s="14">
        <f t="shared" si="1"/>
        <v>8</v>
      </c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</row>
    <row r="7" spans="1:123" s="15" customFormat="1" x14ac:dyDescent="0.25">
      <c r="A7">
        <v>72</v>
      </c>
      <c r="B7" s="20" t="str">
        <f t="shared" si="2"/>
        <v>Walks</v>
      </c>
      <c r="C7" s="20" t="str">
        <f t="shared" si="2"/>
        <v>RWA</v>
      </c>
      <c r="D7" s="25"/>
      <c r="E7" s="11">
        <v>4</v>
      </c>
      <c r="F7">
        <v>90</v>
      </c>
      <c r="G7">
        <v>56</v>
      </c>
      <c r="H7" s="12">
        <f t="shared" si="0"/>
        <v>6.3148148148148148E-2</v>
      </c>
      <c r="I7" s="13">
        <f>IF(H7="","",H7-H6)</f>
        <v>1.1851851851851856E-2</v>
      </c>
      <c r="J7" s="14">
        <f t="shared" si="1"/>
        <v>9</v>
      </c>
      <c r="K7" t="s">
        <v>357</v>
      </c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</row>
    <row r="8" spans="1:123" s="15" customFormat="1" x14ac:dyDescent="0.25">
      <c r="A8">
        <v>72</v>
      </c>
      <c r="B8" s="20" t="str">
        <f t="shared" si="2"/>
        <v>Walks</v>
      </c>
      <c r="C8" s="20" t="str">
        <f t="shared" si="2"/>
        <v>RWA</v>
      </c>
      <c r="D8" s="25" t="s">
        <v>102</v>
      </c>
      <c r="E8" s="11">
        <v>5</v>
      </c>
      <c r="F8">
        <v>103</v>
      </c>
      <c r="G8">
        <v>54</v>
      </c>
      <c r="H8" s="12">
        <f t="shared" si="0"/>
        <v>7.2152777777777774E-2</v>
      </c>
      <c r="I8" s="13">
        <f>IF(H8="","",H8-H7)</f>
        <v>9.0046296296296263E-3</v>
      </c>
      <c r="J8" s="14">
        <f t="shared" si="1"/>
        <v>2</v>
      </c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</row>
    <row r="9" spans="1:123" x14ac:dyDescent="0.25">
      <c r="A9">
        <f t="shared" ref="A9" si="3">+A8</f>
        <v>72</v>
      </c>
      <c r="B9" s="20" t="str">
        <f t="shared" si="2"/>
        <v>Walks</v>
      </c>
      <c r="C9" s="20" t="str">
        <f t="shared" si="2"/>
        <v>RWA</v>
      </c>
      <c r="D9" s="26"/>
      <c r="E9" s="11">
        <v>6</v>
      </c>
      <c r="F9">
        <v>116</v>
      </c>
      <c r="G9">
        <v>38</v>
      </c>
      <c r="H9" s="16">
        <f t="shared" si="0"/>
        <v>8.099537037037037E-2</v>
      </c>
      <c r="I9" s="13">
        <f t="shared" ref="I9" si="4">IF(H9="","",H9-H8)</f>
        <v>8.8425925925925963E-3</v>
      </c>
      <c r="J9" s="14">
        <f t="shared" si="1"/>
        <v>1</v>
      </c>
    </row>
    <row r="10" spans="1:123" x14ac:dyDescent="0.25">
      <c r="D10" s="27" t="s">
        <v>12</v>
      </c>
      <c r="E10" s="6"/>
      <c r="F10">
        <v>15</v>
      </c>
      <c r="H10" s="12">
        <f t="shared" si="0"/>
        <v>1.0416666666666666E-2</v>
      </c>
      <c r="I10" s="8"/>
      <c r="J10" s="14" t="str">
        <f t="shared" si="1"/>
        <v/>
      </c>
    </row>
    <row r="11" spans="1:123" x14ac:dyDescent="0.25">
      <c r="A11">
        <f>+A9+1</f>
        <v>73</v>
      </c>
      <c r="B11" s="10" t="str">
        <f>+B9</f>
        <v>Walks</v>
      </c>
      <c r="C11" s="20" t="s">
        <v>99</v>
      </c>
      <c r="D11" s="24" t="s">
        <v>103</v>
      </c>
      <c r="E11" s="11">
        <v>1</v>
      </c>
      <c r="F11">
        <v>31</v>
      </c>
      <c r="G11">
        <v>31</v>
      </c>
      <c r="H11" s="12">
        <f t="shared" si="0"/>
        <v>2.1886574074074072E-2</v>
      </c>
      <c r="I11" s="13">
        <f>IF(H11="","",H11-H10)</f>
        <v>1.1469907407407406E-2</v>
      </c>
      <c r="J11" s="14">
        <f t="shared" si="1"/>
        <v>7</v>
      </c>
    </row>
    <row r="12" spans="1:123" x14ac:dyDescent="0.25">
      <c r="A12">
        <f>+A11</f>
        <v>73</v>
      </c>
      <c r="B12" s="20" t="str">
        <f>+B11</f>
        <v>Walks</v>
      </c>
      <c r="C12" s="20" t="str">
        <f>+C11</f>
        <v>RWA</v>
      </c>
      <c r="D12" s="24"/>
      <c r="E12" s="11">
        <v>2</v>
      </c>
      <c r="F12">
        <v>50</v>
      </c>
      <c r="G12">
        <v>8</v>
      </c>
      <c r="H12" s="12">
        <f t="shared" ref="H12:H23" si="5">IF(TIME(0,F12,G12)=0,"",TIME(0,F12,G12))</f>
        <v>3.4814814814814812E-2</v>
      </c>
      <c r="I12" s="13">
        <f>IF(H12="","",H12-H11)</f>
        <v>1.292824074074074E-2</v>
      </c>
      <c r="J12" s="14">
        <f t="shared" si="1"/>
        <v>15</v>
      </c>
    </row>
    <row r="13" spans="1:123" x14ac:dyDescent="0.25">
      <c r="A13">
        <f>+A12</f>
        <v>73</v>
      </c>
      <c r="B13" s="20" t="str">
        <f t="shared" ref="B13:C13" si="6">+B12</f>
        <v>Walks</v>
      </c>
      <c r="C13" s="20" t="str">
        <f t="shared" si="6"/>
        <v>RWA</v>
      </c>
      <c r="D13" s="25" t="s">
        <v>104</v>
      </c>
      <c r="E13" s="11">
        <v>3</v>
      </c>
      <c r="F13">
        <v>64</v>
      </c>
      <c r="G13">
        <v>24</v>
      </c>
      <c r="H13" s="12">
        <f t="shared" si="5"/>
        <v>4.4722222222222226E-2</v>
      </c>
      <c r="I13" s="13">
        <f>IF(H13="","",H13-H12)</f>
        <v>9.9074074074074134E-3</v>
      </c>
      <c r="J13" s="14">
        <f t="shared" si="1"/>
        <v>3</v>
      </c>
    </row>
    <row r="14" spans="1:123" x14ac:dyDescent="0.25">
      <c r="A14">
        <f>+A13</f>
        <v>73</v>
      </c>
      <c r="B14" s="20" t="str">
        <f t="shared" ref="B14:C14" si="7">+B13</f>
        <v>Walks</v>
      </c>
      <c r="C14" s="20" t="str">
        <f t="shared" si="7"/>
        <v>RWA</v>
      </c>
      <c r="D14" s="25"/>
      <c r="E14" s="11">
        <v>4</v>
      </c>
      <c r="F14">
        <v>80</v>
      </c>
      <c r="G14">
        <v>1</v>
      </c>
      <c r="H14" s="12">
        <f t="shared" si="5"/>
        <v>5.5567129629629626E-2</v>
      </c>
      <c r="I14" s="13">
        <f>IF(H14="","",H14-H13)</f>
        <v>1.08449074074074E-2</v>
      </c>
      <c r="J14" s="14">
        <f t="shared" si="1"/>
        <v>6</v>
      </c>
      <c r="K14" t="s">
        <v>356</v>
      </c>
    </row>
    <row r="15" spans="1:123" x14ac:dyDescent="0.25">
      <c r="A15">
        <f>+A14</f>
        <v>73</v>
      </c>
      <c r="B15" s="20" t="str">
        <f t="shared" ref="B15:C15" si="8">+B14</f>
        <v>Walks</v>
      </c>
      <c r="C15" s="20" t="str">
        <f t="shared" si="8"/>
        <v>RWA</v>
      </c>
      <c r="D15" s="25" t="s">
        <v>105</v>
      </c>
      <c r="E15" s="11">
        <v>5</v>
      </c>
      <c r="F15">
        <v>97</v>
      </c>
      <c r="G15">
        <v>18</v>
      </c>
      <c r="H15" s="12">
        <f t="shared" si="5"/>
        <v>6.7569444444444446E-2</v>
      </c>
      <c r="I15" s="13">
        <f>IF(H15="","",H15-H14)</f>
        <v>1.200231481481482E-2</v>
      </c>
      <c r="J15" s="14">
        <f t="shared" si="1"/>
        <v>12</v>
      </c>
    </row>
    <row r="16" spans="1:123" x14ac:dyDescent="0.25">
      <c r="A16">
        <f t="shared" ref="A16:C16" si="9">+A15</f>
        <v>73</v>
      </c>
      <c r="B16" s="20" t="str">
        <f t="shared" si="9"/>
        <v>Walks</v>
      </c>
      <c r="C16" s="20" t="str">
        <f t="shared" si="9"/>
        <v>RWA</v>
      </c>
      <c r="D16" s="26"/>
      <c r="E16" s="11">
        <v>6</v>
      </c>
      <c r="F16">
        <v>114</v>
      </c>
      <c r="G16">
        <v>28</v>
      </c>
      <c r="H16" s="16">
        <f t="shared" si="5"/>
        <v>7.9490740740740737E-2</v>
      </c>
      <c r="I16" s="13">
        <f t="shared" ref="I16:I23" si="10">IF(H16="","",H16-H15)</f>
        <v>1.1921296296296291E-2</v>
      </c>
      <c r="J16" s="14">
        <f t="shared" si="1"/>
        <v>10</v>
      </c>
    </row>
    <row r="17" spans="1:11" x14ac:dyDescent="0.25">
      <c r="D17" s="27" t="s">
        <v>12</v>
      </c>
      <c r="E17" s="6"/>
      <c r="F17">
        <v>15</v>
      </c>
      <c r="H17" s="16">
        <f t="shared" si="5"/>
        <v>1.0416666666666666E-2</v>
      </c>
      <c r="I17" s="13"/>
      <c r="J17" s="14" t="str">
        <f>IF(I17="","",RANK(I17,$I$4:$I$66,1))</f>
        <v/>
      </c>
    </row>
    <row r="18" spans="1:11" x14ac:dyDescent="0.25">
      <c r="A18">
        <f>+A16+1</f>
        <v>74</v>
      </c>
      <c r="B18" s="10" t="str">
        <f>+B16</f>
        <v>Walks</v>
      </c>
      <c r="C18" s="20" t="s">
        <v>99</v>
      </c>
      <c r="D18" s="24" t="s">
        <v>49</v>
      </c>
      <c r="E18" s="11">
        <v>1</v>
      </c>
      <c r="F18">
        <v>33</v>
      </c>
      <c r="G18">
        <v>31</v>
      </c>
      <c r="H18" s="16">
        <f t="shared" si="5"/>
        <v>2.327546296296296E-2</v>
      </c>
      <c r="I18" s="13">
        <f t="shared" si="10"/>
        <v>1.2858796296296294E-2</v>
      </c>
      <c r="J18" s="14">
        <f t="shared" si="1"/>
        <v>14</v>
      </c>
    </row>
    <row r="19" spans="1:11" x14ac:dyDescent="0.25">
      <c r="A19">
        <f>+A18</f>
        <v>74</v>
      </c>
      <c r="B19" s="20" t="str">
        <f>+B18</f>
        <v>Walks</v>
      </c>
      <c r="C19" s="20" t="str">
        <f>+C18</f>
        <v>RWA</v>
      </c>
      <c r="D19" s="24"/>
      <c r="E19" s="11">
        <v>2</v>
      </c>
      <c r="F19">
        <v>52</v>
      </c>
      <c r="G19">
        <v>36</v>
      </c>
      <c r="H19" s="16">
        <f t="shared" si="5"/>
        <v>3.6527777777777777E-2</v>
      </c>
      <c r="I19" s="13">
        <f t="shared" si="10"/>
        <v>1.3252314814814817E-2</v>
      </c>
      <c r="J19" s="14">
        <f t="shared" si="1"/>
        <v>16</v>
      </c>
    </row>
    <row r="20" spans="1:11" x14ac:dyDescent="0.25">
      <c r="A20">
        <f>+A19</f>
        <v>74</v>
      </c>
      <c r="B20" s="20" t="str">
        <f t="shared" ref="B20:C20" si="11">+B19</f>
        <v>Walks</v>
      </c>
      <c r="C20" s="20" t="str">
        <f t="shared" si="11"/>
        <v>RWA</v>
      </c>
      <c r="D20" s="25" t="s">
        <v>48</v>
      </c>
      <c r="E20" s="11">
        <v>3</v>
      </c>
      <c r="F20">
        <v>70</v>
      </c>
      <c r="G20">
        <v>9</v>
      </c>
      <c r="H20" s="16">
        <f t="shared" si="5"/>
        <v>4.8715277777777781E-2</v>
      </c>
      <c r="I20" s="13">
        <f t="shared" si="10"/>
        <v>1.2187500000000004E-2</v>
      </c>
      <c r="J20" s="14">
        <f t="shared" si="1"/>
        <v>13</v>
      </c>
      <c r="K20" t="s">
        <v>358</v>
      </c>
    </row>
    <row r="21" spans="1:11" x14ac:dyDescent="0.25">
      <c r="A21">
        <f>+A20</f>
        <v>74</v>
      </c>
      <c r="B21" s="20" t="str">
        <f t="shared" ref="B21:C21" si="12">+B20</f>
        <v>Walks</v>
      </c>
      <c r="C21" s="20" t="str">
        <f t="shared" si="12"/>
        <v>RWA</v>
      </c>
      <c r="D21" s="25"/>
      <c r="E21" s="11">
        <v>4</v>
      </c>
      <c r="F21">
        <v>87</v>
      </c>
      <c r="G21">
        <v>23</v>
      </c>
      <c r="H21" s="16">
        <f t="shared" si="5"/>
        <v>6.0682870370370373E-2</v>
      </c>
      <c r="I21" s="13">
        <f t="shared" si="10"/>
        <v>1.1967592592592592E-2</v>
      </c>
      <c r="J21" s="14">
        <f t="shared" si="1"/>
        <v>11</v>
      </c>
    </row>
    <row r="22" spans="1:11" x14ac:dyDescent="0.25">
      <c r="A22">
        <f>+A21</f>
        <v>74</v>
      </c>
      <c r="B22" s="20" t="str">
        <f t="shared" ref="B22:C22" si="13">+B21</f>
        <v>Walks</v>
      </c>
      <c r="C22" s="20" t="str">
        <f t="shared" si="13"/>
        <v>RWA</v>
      </c>
      <c r="D22" s="25" t="s">
        <v>106</v>
      </c>
      <c r="E22" s="11">
        <v>5</v>
      </c>
      <c r="F22">
        <v>102</v>
      </c>
      <c r="G22">
        <v>8</v>
      </c>
      <c r="H22" s="16">
        <f t="shared" si="5"/>
        <v>7.0925925925925934E-2</v>
      </c>
      <c r="I22" s="13">
        <f t="shared" si="10"/>
        <v>1.0243055555555561E-2</v>
      </c>
      <c r="J22" s="14">
        <f t="shared" si="1"/>
        <v>4</v>
      </c>
    </row>
    <row r="23" spans="1:11" x14ac:dyDescent="0.25">
      <c r="A23">
        <f t="shared" ref="A23:C23" si="14">+A22</f>
        <v>74</v>
      </c>
      <c r="B23" s="20" t="str">
        <f t="shared" si="14"/>
        <v>Walks</v>
      </c>
      <c r="C23" s="20" t="str">
        <f t="shared" si="14"/>
        <v>RWA</v>
      </c>
      <c r="D23" s="26"/>
      <c r="E23" s="11">
        <v>6</v>
      </c>
      <c r="F23">
        <v>117</v>
      </c>
      <c r="G23">
        <v>10</v>
      </c>
      <c r="H23" s="16">
        <f t="shared" si="5"/>
        <v>8.1365740740740752E-2</v>
      </c>
      <c r="I23" s="13">
        <f t="shared" si="10"/>
        <v>1.0439814814814818E-2</v>
      </c>
      <c r="J23" s="14">
        <f t="shared" si="1"/>
        <v>5</v>
      </c>
    </row>
    <row r="24" spans="1:11" x14ac:dyDescent="0.25">
      <c r="D24" s="27" t="s">
        <v>12</v>
      </c>
      <c r="E24" s="6"/>
      <c r="H24" s="12" t="str">
        <f t="shared" ref="H24:H44" si="15">IF(TIME(0,F24,G24)=0,"",TIME(0,F24,G24))</f>
        <v/>
      </c>
      <c r="I24" s="13" t="str">
        <f t="shared" ref="I24:I29" si="16">IF(H24="","",H24-H23)</f>
        <v/>
      </c>
      <c r="J24" s="14" t="str">
        <f t="shared" si="1"/>
        <v/>
      </c>
    </row>
    <row r="25" spans="1:11" x14ac:dyDescent="0.25">
      <c r="A25">
        <f>+A23+1</f>
        <v>75</v>
      </c>
      <c r="B25" s="10" t="str">
        <f>+B23</f>
        <v>Walks</v>
      </c>
      <c r="C25" s="20"/>
      <c r="D25" s="24"/>
      <c r="E25" s="11">
        <v>1</v>
      </c>
      <c r="H25" s="12" t="str">
        <f t="shared" si="15"/>
        <v/>
      </c>
      <c r="I25" s="13" t="str">
        <f t="shared" si="16"/>
        <v/>
      </c>
      <c r="J25" s="14" t="str">
        <f t="shared" si="1"/>
        <v/>
      </c>
    </row>
    <row r="26" spans="1:11" x14ac:dyDescent="0.25">
      <c r="A26">
        <f>+A25</f>
        <v>75</v>
      </c>
      <c r="B26" s="20" t="str">
        <f>+B25</f>
        <v>Walks</v>
      </c>
      <c r="C26" s="20"/>
      <c r="D26" s="24"/>
      <c r="E26" s="11">
        <v>2</v>
      </c>
      <c r="H26" s="12" t="str">
        <f t="shared" si="15"/>
        <v/>
      </c>
      <c r="I26" s="13" t="str">
        <f t="shared" si="16"/>
        <v/>
      </c>
      <c r="J26" s="14" t="str">
        <f t="shared" si="1"/>
        <v/>
      </c>
    </row>
    <row r="27" spans="1:11" x14ac:dyDescent="0.25">
      <c r="A27">
        <f>+A26</f>
        <v>75</v>
      </c>
      <c r="B27" s="20" t="str">
        <f t="shared" ref="B27:C27" si="17">+B26</f>
        <v>Walks</v>
      </c>
      <c r="C27" s="20"/>
      <c r="D27" s="25"/>
      <c r="E27" s="11">
        <v>3</v>
      </c>
      <c r="H27" s="12" t="str">
        <f t="shared" si="15"/>
        <v/>
      </c>
      <c r="I27" s="13" t="str">
        <f t="shared" si="16"/>
        <v/>
      </c>
      <c r="J27" s="14" t="str">
        <f t="shared" si="1"/>
        <v/>
      </c>
    </row>
    <row r="28" spans="1:11" x14ac:dyDescent="0.25">
      <c r="A28">
        <f>+A27</f>
        <v>75</v>
      </c>
      <c r="B28" s="20" t="str">
        <f t="shared" ref="B28:C28" si="18">+B27</f>
        <v>Walks</v>
      </c>
      <c r="C28" s="20"/>
      <c r="D28" s="25"/>
      <c r="E28" s="11">
        <v>4</v>
      </c>
      <c r="H28" s="12" t="str">
        <f t="shared" si="15"/>
        <v/>
      </c>
      <c r="I28" s="13" t="str">
        <f t="shared" si="16"/>
        <v/>
      </c>
      <c r="J28" s="14" t="str">
        <f t="shared" si="1"/>
        <v/>
      </c>
    </row>
    <row r="29" spans="1:11" x14ac:dyDescent="0.25">
      <c r="A29">
        <f>+A28</f>
        <v>75</v>
      </c>
      <c r="B29" s="20" t="str">
        <f t="shared" ref="B29:C29" si="19">+B28</f>
        <v>Walks</v>
      </c>
      <c r="C29" s="20"/>
      <c r="D29" s="25"/>
      <c r="E29" s="11">
        <v>5</v>
      </c>
      <c r="H29" s="12" t="str">
        <f t="shared" si="15"/>
        <v/>
      </c>
      <c r="I29" s="13" t="str">
        <f t="shared" si="16"/>
        <v/>
      </c>
      <c r="J29" s="14" t="str">
        <f t="shared" si="1"/>
        <v/>
      </c>
    </row>
    <row r="30" spans="1:11" x14ac:dyDescent="0.25">
      <c r="A30">
        <f t="shared" ref="A30:C30" si="20">+A29</f>
        <v>75</v>
      </c>
      <c r="B30" s="20" t="str">
        <f t="shared" si="20"/>
        <v>Walks</v>
      </c>
      <c r="C30" s="20"/>
      <c r="D30" s="26"/>
      <c r="E30" s="11">
        <v>6</v>
      </c>
      <c r="H30" s="16" t="str">
        <f t="shared" si="15"/>
        <v/>
      </c>
      <c r="I30" s="13" t="str">
        <f t="shared" ref="I30" si="21">IF(H30="","",H30-H29)</f>
        <v/>
      </c>
      <c r="J30" s="14" t="str">
        <f t="shared" si="1"/>
        <v/>
      </c>
    </row>
    <row r="31" spans="1:11" x14ac:dyDescent="0.25">
      <c r="D31" s="27" t="s">
        <v>12</v>
      </c>
      <c r="E31" s="6"/>
      <c r="H31" s="12" t="str">
        <f t="shared" si="15"/>
        <v/>
      </c>
      <c r="I31" s="8"/>
      <c r="J31" s="14" t="str">
        <f t="shared" si="1"/>
        <v/>
      </c>
    </row>
    <row r="32" spans="1:11" x14ac:dyDescent="0.25">
      <c r="A32">
        <f>+A30+1</f>
        <v>76</v>
      </c>
      <c r="B32" s="10" t="str">
        <f>+B30</f>
        <v>Walks</v>
      </c>
      <c r="C32" s="20"/>
      <c r="D32" s="24"/>
      <c r="E32" s="11">
        <v>1</v>
      </c>
      <c r="H32" s="12" t="str">
        <f t="shared" si="15"/>
        <v/>
      </c>
      <c r="I32" s="13" t="str">
        <f>IF(H32="","",H32-H31)</f>
        <v/>
      </c>
      <c r="J32" s="14" t="str">
        <f t="shared" si="1"/>
        <v/>
      </c>
    </row>
    <row r="33" spans="1:10" x14ac:dyDescent="0.25">
      <c r="A33">
        <f>+A32</f>
        <v>76</v>
      </c>
      <c r="B33" s="20" t="str">
        <f>+B32</f>
        <v>Walks</v>
      </c>
      <c r="C33" s="20"/>
      <c r="D33" s="24"/>
      <c r="E33" s="11">
        <v>2</v>
      </c>
      <c r="H33" s="12" t="str">
        <f t="shared" si="15"/>
        <v/>
      </c>
      <c r="I33" s="13" t="str">
        <f>IF(H33="","",H33-H32)</f>
        <v/>
      </c>
      <c r="J33" s="14" t="str">
        <f t="shared" si="1"/>
        <v/>
      </c>
    </row>
    <row r="34" spans="1:10" x14ac:dyDescent="0.25">
      <c r="A34">
        <f>+A33</f>
        <v>76</v>
      </c>
      <c r="B34" s="20" t="str">
        <f t="shared" ref="B34:C34" si="22">+B33</f>
        <v>Walks</v>
      </c>
      <c r="C34" s="20"/>
      <c r="D34" s="25"/>
      <c r="E34" s="11">
        <v>3</v>
      </c>
      <c r="H34" s="12" t="str">
        <f t="shared" si="15"/>
        <v/>
      </c>
      <c r="I34" s="13" t="str">
        <f>IF(H34="","",H34-H33)</f>
        <v/>
      </c>
      <c r="J34" s="14" t="str">
        <f t="shared" si="1"/>
        <v/>
      </c>
    </row>
    <row r="35" spans="1:10" x14ac:dyDescent="0.25">
      <c r="A35">
        <f>+A34</f>
        <v>76</v>
      </c>
      <c r="B35" s="20" t="str">
        <f t="shared" ref="B35:C35" si="23">+B34</f>
        <v>Walks</v>
      </c>
      <c r="C35" s="20"/>
      <c r="D35" s="25"/>
      <c r="E35" s="11">
        <v>4</v>
      </c>
      <c r="H35" s="12" t="str">
        <f t="shared" si="15"/>
        <v/>
      </c>
      <c r="I35" s="13" t="str">
        <f>IF(H35="","",H35-H34)</f>
        <v/>
      </c>
      <c r="J35" s="14" t="str">
        <f t="shared" si="1"/>
        <v/>
      </c>
    </row>
    <row r="36" spans="1:10" x14ac:dyDescent="0.25">
      <c r="A36">
        <f>+A35</f>
        <v>76</v>
      </c>
      <c r="B36" s="20" t="str">
        <f t="shared" ref="B36:C36" si="24">+B35</f>
        <v>Walks</v>
      </c>
      <c r="C36" s="20"/>
      <c r="D36" s="25"/>
      <c r="E36" s="11">
        <v>5</v>
      </c>
      <c r="H36" s="12" t="str">
        <f t="shared" si="15"/>
        <v/>
      </c>
      <c r="I36" s="13" t="str">
        <f>IF(H36="","",H36-H35)</f>
        <v/>
      </c>
      <c r="J36" s="14" t="str">
        <f t="shared" si="1"/>
        <v/>
      </c>
    </row>
    <row r="37" spans="1:10" x14ac:dyDescent="0.25">
      <c r="A37">
        <f t="shared" ref="A37:C37" si="25">+A36</f>
        <v>76</v>
      </c>
      <c r="B37" s="20" t="str">
        <f t="shared" si="25"/>
        <v>Walks</v>
      </c>
      <c r="C37" s="20"/>
      <c r="D37" s="26"/>
      <c r="E37" s="11">
        <v>6</v>
      </c>
      <c r="H37" s="16" t="str">
        <f t="shared" si="15"/>
        <v/>
      </c>
      <c r="I37" s="13" t="str">
        <f t="shared" ref="I37" si="26">IF(H37="","",H37-H36)</f>
        <v/>
      </c>
      <c r="J37" s="14" t="str">
        <f t="shared" si="1"/>
        <v/>
      </c>
    </row>
    <row r="38" spans="1:10" x14ac:dyDescent="0.25">
      <c r="D38" s="27" t="s">
        <v>12</v>
      </c>
      <c r="E38" s="6"/>
      <c r="H38" s="12" t="str">
        <f t="shared" si="15"/>
        <v/>
      </c>
      <c r="I38" s="8"/>
      <c r="J38" s="14" t="str">
        <f t="shared" si="1"/>
        <v/>
      </c>
    </row>
    <row r="39" spans="1:10" x14ac:dyDescent="0.25">
      <c r="A39">
        <f>+A37+1</f>
        <v>77</v>
      </c>
      <c r="B39" s="10" t="str">
        <f>+B37</f>
        <v>Walks</v>
      </c>
      <c r="C39" s="20"/>
      <c r="D39" s="24"/>
      <c r="E39" s="11">
        <v>1</v>
      </c>
      <c r="H39" s="12" t="str">
        <f t="shared" si="15"/>
        <v/>
      </c>
      <c r="I39" s="13" t="str">
        <f>IF(H39="","",H39-H38)</f>
        <v/>
      </c>
      <c r="J39" s="14" t="str">
        <f t="shared" si="1"/>
        <v/>
      </c>
    </row>
    <row r="40" spans="1:10" x14ac:dyDescent="0.25">
      <c r="A40">
        <f>+A39</f>
        <v>77</v>
      </c>
      <c r="B40" s="20" t="str">
        <f>+B39</f>
        <v>Walks</v>
      </c>
      <c r="C40" s="20"/>
      <c r="D40" s="24"/>
      <c r="E40" s="11">
        <v>2</v>
      </c>
      <c r="H40" s="12" t="str">
        <f t="shared" si="15"/>
        <v/>
      </c>
      <c r="I40" s="13" t="str">
        <f>IF(H40="","",H40-H39)</f>
        <v/>
      </c>
      <c r="J40" s="14" t="str">
        <f t="shared" si="1"/>
        <v/>
      </c>
    </row>
    <row r="41" spans="1:10" x14ac:dyDescent="0.25">
      <c r="A41">
        <f>+A40</f>
        <v>77</v>
      </c>
      <c r="B41" s="20" t="str">
        <f t="shared" ref="B41:C41" si="27">+B40</f>
        <v>Walks</v>
      </c>
      <c r="C41" s="20"/>
      <c r="D41" s="25"/>
      <c r="E41" s="11">
        <v>3</v>
      </c>
      <c r="H41" s="12" t="str">
        <f t="shared" si="15"/>
        <v/>
      </c>
      <c r="I41" s="13" t="str">
        <f>IF(H41="","",H41-H40)</f>
        <v/>
      </c>
      <c r="J41" s="14" t="str">
        <f t="shared" si="1"/>
        <v/>
      </c>
    </row>
    <row r="42" spans="1:10" x14ac:dyDescent="0.25">
      <c r="A42">
        <f>+A41</f>
        <v>77</v>
      </c>
      <c r="B42" s="20" t="str">
        <f t="shared" ref="B42:C42" si="28">+B41</f>
        <v>Walks</v>
      </c>
      <c r="C42" s="20"/>
      <c r="D42" s="25"/>
      <c r="E42" s="11">
        <v>4</v>
      </c>
      <c r="H42" s="12" t="str">
        <f t="shared" si="15"/>
        <v/>
      </c>
      <c r="I42" s="13" t="str">
        <f>IF(H42="","",H42-H41)</f>
        <v/>
      </c>
      <c r="J42" s="14" t="str">
        <f t="shared" si="1"/>
        <v/>
      </c>
    </row>
    <row r="43" spans="1:10" x14ac:dyDescent="0.25">
      <c r="A43">
        <f>+A42</f>
        <v>77</v>
      </c>
      <c r="B43" s="20" t="str">
        <f t="shared" ref="B43:C43" si="29">+B42</f>
        <v>Walks</v>
      </c>
      <c r="C43" s="20"/>
      <c r="D43" s="25"/>
      <c r="E43" s="11">
        <v>5</v>
      </c>
      <c r="H43" s="12" t="str">
        <f t="shared" si="15"/>
        <v/>
      </c>
      <c r="I43" s="13" t="str">
        <f>IF(H43="","",H43-H42)</f>
        <v/>
      </c>
      <c r="J43" s="14" t="str">
        <f t="shared" si="1"/>
        <v/>
      </c>
    </row>
    <row r="44" spans="1:10" x14ac:dyDescent="0.25">
      <c r="A44">
        <f t="shared" ref="A44:C44" si="30">+A43</f>
        <v>77</v>
      </c>
      <c r="B44" s="20" t="str">
        <f t="shared" si="30"/>
        <v>Walks</v>
      </c>
      <c r="C44" s="20"/>
      <c r="D44" s="26"/>
      <c r="E44" s="11">
        <v>6</v>
      </c>
      <c r="H44" s="16" t="str">
        <f t="shared" si="15"/>
        <v/>
      </c>
      <c r="I44" s="13" t="str">
        <f t="shared" ref="I44" si="31">IF(H44="","",H44-H43)</f>
        <v/>
      </c>
      <c r="J44" s="14" t="str">
        <f t="shared" si="1"/>
        <v/>
      </c>
    </row>
    <row r="45" spans="1:10" x14ac:dyDescent="0.25">
      <c r="A45">
        <f t="shared" ref="A45:C45" si="32">+A44</f>
        <v>77</v>
      </c>
      <c r="B45" s="20" t="str">
        <f t="shared" si="32"/>
        <v>Walks</v>
      </c>
      <c r="C45" s="20"/>
      <c r="D45" s="26"/>
      <c r="E45" s="11">
        <v>8</v>
      </c>
      <c r="H45" s="16" t="str">
        <f t="shared" si="0"/>
        <v/>
      </c>
      <c r="I45" s="13" t="str">
        <f t="shared" ref="I45" si="33">IF(H45="","",H45-H44)</f>
        <v/>
      </c>
      <c r="J45" s="14" t="str">
        <f t="shared" si="1"/>
        <v/>
      </c>
    </row>
    <row r="46" spans="1:10" x14ac:dyDescent="0.25">
      <c r="D46" s="27" t="s">
        <v>12</v>
      </c>
      <c r="E46" s="6"/>
      <c r="H46" s="12" t="str">
        <f t="shared" ref="H46:H52" si="34">IF(TIME(0,F46,G46)=0,"",TIME(0,F46,G46))</f>
        <v/>
      </c>
      <c r="I46" s="8"/>
      <c r="J46" s="14" t="str">
        <f t="shared" si="1"/>
        <v/>
      </c>
    </row>
    <row r="47" spans="1:10" x14ac:dyDescent="0.25">
      <c r="A47">
        <f>+A45+1</f>
        <v>78</v>
      </c>
      <c r="B47" s="10" t="str">
        <f>+B45</f>
        <v>Walks</v>
      </c>
      <c r="C47" s="20"/>
      <c r="D47" s="24"/>
      <c r="E47" s="11">
        <v>1</v>
      </c>
      <c r="H47" s="12" t="str">
        <f t="shared" si="34"/>
        <v/>
      </c>
      <c r="I47" s="13" t="str">
        <f>IF(H47="","",H47-H46)</f>
        <v/>
      </c>
      <c r="J47" s="14" t="str">
        <f t="shared" si="1"/>
        <v/>
      </c>
    </row>
    <row r="48" spans="1:10" x14ac:dyDescent="0.25">
      <c r="A48">
        <f>+A47</f>
        <v>78</v>
      </c>
      <c r="B48" s="20" t="str">
        <f>+B47</f>
        <v>Walks</v>
      </c>
      <c r="C48" s="20"/>
      <c r="D48" s="24"/>
      <c r="E48" s="11">
        <v>2</v>
      </c>
      <c r="H48" s="12" t="str">
        <f t="shared" si="34"/>
        <v/>
      </c>
      <c r="I48" s="13" t="str">
        <f>IF(H48="","",H48-H47)</f>
        <v/>
      </c>
      <c r="J48" s="14" t="str">
        <f t="shared" si="1"/>
        <v/>
      </c>
    </row>
    <row r="49" spans="1:10" x14ac:dyDescent="0.25">
      <c r="A49">
        <f>+A48</f>
        <v>78</v>
      </c>
      <c r="B49" s="20" t="str">
        <f t="shared" ref="B49:C49" si="35">+B48</f>
        <v>Walks</v>
      </c>
      <c r="C49" s="20"/>
      <c r="D49" s="25"/>
      <c r="E49" s="11">
        <v>3</v>
      </c>
      <c r="H49" s="12" t="str">
        <f t="shared" si="34"/>
        <v/>
      </c>
      <c r="I49" s="13" t="str">
        <f>IF(H49="","",H49-H48)</f>
        <v/>
      </c>
      <c r="J49" s="14" t="str">
        <f t="shared" si="1"/>
        <v/>
      </c>
    </row>
    <row r="50" spans="1:10" x14ac:dyDescent="0.25">
      <c r="A50">
        <f>+A49</f>
        <v>78</v>
      </c>
      <c r="B50" s="20" t="str">
        <f t="shared" ref="B50:C50" si="36">+B49</f>
        <v>Walks</v>
      </c>
      <c r="C50" s="20"/>
      <c r="D50" s="25"/>
      <c r="E50" s="11">
        <v>4</v>
      </c>
      <c r="H50" s="12" t="str">
        <f t="shared" si="34"/>
        <v/>
      </c>
      <c r="I50" s="13" t="str">
        <f>IF(H50="","",H50-H49)</f>
        <v/>
      </c>
      <c r="J50" s="14" t="str">
        <f t="shared" si="1"/>
        <v/>
      </c>
    </row>
    <row r="51" spans="1:10" x14ac:dyDescent="0.25">
      <c r="A51">
        <f>+A50</f>
        <v>78</v>
      </c>
      <c r="B51" s="20" t="str">
        <f t="shared" ref="B51:C51" si="37">+B50</f>
        <v>Walks</v>
      </c>
      <c r="C51" s="20"/>
      <c r="D51" s="25"/>
      <c r="E51" s="11">
        <v>5</v>
      </c>
      <c r="H51" s="12" t="str">
        <f t="shared" si="34"/>
        <v/>
      </c>
      <c r="I51" s="13" t="str">
        <f>IF(H51="","",H51-H50)</f>
        <v/>
      </c>
      <c r="J51" s="14" t="str">
        <f t="shared" si="1"/>
        <v/>
      </c>
    </row>
    <row r="52" spans="1:10" x14ac:dyDescent="0.25">
      <c r="A52">
        <f t="shared" ref="A52:C52" si="38">+A51</f>
        <v>78</v>
      </c>
      <c r="B52" s="20" t="str">
        <f t="shared" si="38"/>
        <v>Walks</v>
      </c>
      <c r="C52" s="20"/>
      <c r="D52" s="26"/>
      <c r="E52" s="11">
        <v>6</v>
      </c>
      <c r="H52" s="16" t="str">
        <f t="shared" si="34"/>
        <v/>
      </c>
      <c r="I52" s="13" t="str">
        <f t="shared" ref="I52" si="39">IF(H52="","",H52-H51)</f>
        <v/>
      </c>
      <c r="J52" s="14" t="str">
        <f t="shared" si="1"/>
        <v/>
      </c>
    </row>
    <row r="53" spans="1:10" x14ac:dyDescent="0.25">
      <c r="D53" s="27" t="s">
        <v>12</v>
      </c>
      <c r="E53" s="6"/>
      <c r="H53" s="12" t="str">
        <f t="shared" ref="H53:H66" si="40">IF(TIME(0,F53,G53)=0,"",TIME(0,F53,G53))</f>
        <v/>
      </c>
      <c r="I53" s="8"/>
      <c r="J53" s="14" t="str">
        <f t="shared" si="1"/>
        <v/>
      </c>
    </row>
    <row r="54" spans="1:10" x14ac:dyDescent="0.25">
      <c r="A54">
        <f>+A52+1</f>
        <v>79</v>
      </c>
      <c r="B54" s="10" t="str">
        <f>+B52</f>
        <v>Walks</v>
      </c>
      <c r="C54" s="20"/>
      <c r="D54" s="24"/>
      <c r="E54" s="11">
        <v>1</v>
      </c>
      <c r="H54" s="12" t="str">
        <f t="shared" si="40"/>
        <v/>
      </c>
      <c r="I54" s="13" t="str">
        <f>IF(H54="","",H54-H53)</f>
        <v/>
      </c>
      <c r="J54" s="14" t="str">
        <f t="shared" si="1"/>
        <v/>
      </c>
    </row>
    <row r="55" spans="1:10" x14ac:dyDescent="0.25">
      <c r="A55">
        <f>+A54</f>
        <v>79</v>
      </c>
      <c r="B55" s="20" t="str">
        <f>+B54</f>
        <v>Walks</v>
      </c>
      <c r="C55" s="20"/>
      <c r="D55" s="24"/>
      <c r="E55" s="11">
        <v>2</v>
      </c>
      <c r="H55" s="12" t="str">
        <f t="shared" si="40"/>
        <v/>
      </c>
      <c r="I55" s="13" t="str">
        <f>IF(H55="","",H55-H54)</f>
        <v/>
      </c>
      <c r="J55" s="14" t="str">
        <f t="shared" si="1"/>
        <v/>
      </c>
    </row>
    <row r="56" spans="1:10" x14ac:dyDescent="0.25">
      <c r="A56">
        <f>+A55</f>
        <v>79</v>
      </c>
      <c r="B56" s="20" t="str">
        <f t="shared" ref="B56:C56" si="41">+B55</f>
        <v>Walks</v>
      </c>
      <c r="C56" s="20"/>
      <c r="D56" s="25"/>
      <c r="E56" s="11">
        <v>3</v>
      </c>
      <c r="H56" s="12" t="str">
        <f t="shared" si="40"/>
        <v/>
      </c>
      <c r="I56" s="13" t="str">
        <f>IF(H56="","",H56-H55)</f>
        <v/>
      </c>
      <c r="J56" s="14" t="str">
        <f t="shared" si="1"/>
        <v/>
      </c>
    </row>
    <row r="57" spans="1:10" x14ac:dyDescent="0.25">
      <c r="A57">
        <f>+A56</f>
        <v>79</v>
      </c>
      <c r="B57" s="20" t="str">
        <f t="shared" ref="B57:C57" si="42">+B56</f>
        <v>Walks</v>
      </c>
      <c r="C57" s="20"/>
      <c r="D57" s="25"/>
      <c r="E57" s="11">
        <v>4</v>
      </c>
      <c r="H57" s="12" t="str">
        <f t="shared" si="40"/>
        <v/>
      </c>
      <c r="I57" s="13" t="str">
        <f>IF(H57="","",H57-H56)</f>
        <v/>
      </c>
      <c r="J57" s="14" t="str">
        <f t="shared" si="1"/>
        <v/>
      </c>
    </row>
    <row r="58" spans="1:10" x14ac:dyDescent="0.25">
      <c r="A58">
        <f>+A57</f>
        <v>79</v>
      </c>
      <c r="B58" s="20" t="str">
        <f t="shared" ref="B58:C58" si="43">+B57</f>
        <v>Walks</v>
      </c>
      <c r="C58" s="20"/>
      <c r="D58" s="25"/>
      <c r="E58" s="11">
        <v>5</v>
      </c>
      <c r="H58" s="12" t="str">
        <f t="shared" si="40"/>
        <v/>
      </c>
      <c r="I58" s="13" t="str">
        <f>IF(H58="","",H58-H57)</f>
        <v/>
      </c>
      <c r="J58" s="14" t="str">
        <f t="shared" si="1"/>
        <v/>
      </c>
    </row>
    <row r="59" spans="1:10" x14ac:dyDescent="0.25">
      <c r="A59">
        <f t="shared" ref="A59:C59" si="44">+A58</f>
        <v>79</v>
      </c>
      <c r="B59" s="20" t="str">
        <f t="shared" si="44"/>
        <v>Walks</v>
      </c>
      <c r="C59" s="20"/>
      <c r="D59" s="26"/>
      <c r="E59" s="11">
        <v>6</v>
      </c>
      <c r="H59" s="16" t="str">
        <f t="shared" si="40"/>
        <v/>
      </c>
      <c r="I59" s="13" t="str">
        <f t="shared" ref="I59" si="45">IF(H59="","",H59-H58)</f>
        <v/>
      </c>
      <c r="J59" s="14" t="str">
        <f t="shared" si="1"/>
        <v/>
      </c>
    </row>
    <row r="60" spans="1:10" x14ac:dyDescent="0.25">
      <c r="D60" s="27" t="s">
        <v>12</v>
      </c>
      <c r="E60" s="6"/>
      <c r="H60" s="12" t="str">
        <f t="shared" si="40"/>
        <v/>
      </c>
      <c r="I60" s="8"/>
      <c r="J60" s="14" t="str">
        <f t="shared" si="1"/>
        <v/>
      </c>
    </row>
    <row r="61" spans="1:10" x14ac:dyDescent="0.25">
      <c r="A61">
        <f>+A59+1</f>
        <v>80</v>
      </c>
      <c r="B61" s="10" t="str">
        <f>+B59</f>
        <v>Walks</v>
      </c>
      <c r="C61" s="20"/>
      <c r="D61" s="24"/>
      <c r="E61" s="11">
        <v>1</v>
      </c>
      <c r="H61" s="12" t="str">
        <f t="shared" si="40"/>
        <v/>
      </c>
      <c r="I61" s="13" t="str">
        <f>IF(H61="","",H61-H60)</f>
        <v/>
      </c>
      <c r="J61" s="14" t="str">
        <f t="shared" si="1"/>
        <v/>
      </c>
    </row>
    <row r="62" spans="1:10" x14ac:dyDescent="0.25">
      <c r="A62">
        <f>+A61</f>
        <v>80</v>
      </c>
      <c r="B62" s="20" t="str">
        <f>+B61</f>
        <v>Walks</v>
      </c>
      <c r="C62" s="20"/>
      <c r="D62" s="24"/>
      <c r="E62" s="11">
        <v>2</v>
      </c>
      <c r="H62" s="12" t="str">
        <f t="shared" si="40"/>
        <v/>
      </c>
      <c r="I62" s="13" t="str">
        <f>IF(H62="","",H62-H61)</f>
        <v/>
      </c>
      <c r="J62" s="14" t="str">
        <f t="shared" si="1"/>
        <v/>
      </c>
    </row>
    <row r="63" spans="1:10" x14ac:dyDescent="0.25">
      <c r="A63">
        <f>+A62</f>
        <v>80</v>
      </c>
      <c r="B63" s="20" t="str">
        <f t="shared" ref="B63:C63" si="46">+B62</f>
        <v>Walks</v>
      </c>
      <c r="C63" s="20"/>
      <c r="D63" s="25"/>
      <c r="E63" s="11">
        <v>3</v>
      </c>
      <c r="H63" s="12" t="str">
        <f t="shared" si="40"/>
        <v/>
      </c>
      <c r="I63" s="13" t="str">
        <f>IF(H63="","",H63-H62)</f>
        <v/>
      </c>
      <c r="J63" s="14" t="str">
        <f t="shared" si="1"/>
        <v/>
      </c>
    </row>
    <row r="64" spans="1:10" x14ac:dyDescent="0.25">
      <c r="A64">
        <f>+A63</f>
        <v>80</v>
      </c>
      <c r="B64" s="20" t="str">
        <f t="shared" ref="B64:C64" si="47">+B63</f>
        <v>Walks</v>
      </c>
      <c r="C64" s="20"/>
      <c r="D64" s="25"/>
      <c r="E64" s="11">
        <v>4</v>
      </c>
      <c r="H64" s="12" t="str">
        <f t="shared" si="40"/>
        <v/>
      </c>
      <c r="I64" s="13" t="str">
        <f>IF(H64="","",H64-H63)</f>
        <v/>
      </c>
      <c r="J64" s="14" t="str">
        <f t="shared" si="1"/>
        <v/>
      </c>
    </row>
    <row r="65" spans="1:10" x14ac:dyDescent="0.25">
      <c r="A65">
        <f>+A64</f>
        <v>80</v>
      </c>
      <c r="B65" s="20" t="str">
        <f t="shared" ref="B65:C65" si="48">+B64</f>
        <v>Walks</v>
      </c>
      <c r="C65" s="20"/>
      <c r="D65" s="25"/>
      <c r="E65" s="11">
        <v>5</v>
      </c>
      <c r="H65" s="12" t="str">
        <f t="shared" si="40"/>
        <v/>
      </c>
      <c r="I65" s="13" t="str">
        <f>IF(H65="","",H65-H64)</f>
        <v/>
      </c>
      <c r="J65" s="14" t="str">
        <f t="shared" si="1"/>
        <v/>
      </c>
    </row>
    <row r="66" spans="1:10" x14ac:dyDescent="0.25">
      <c r="A66">
        <f t="shared" ref="A66:C66" si="49">+A65</f>
        <v>80</v>
      </c>
      <c r="B66" s="20" t="str">
        <f t="shared" si="49"/>
        <v>Walks</v>
      </c>
      <c r="C66" s="20"/>
      <c r="D66" s="26"/>
      <c r="E66" s="11">
        <v>6</v>
      </c>
      <c r="H66" s="16" t="str">
        <f t="shared" si="40"/>
        <v/>
      </c>
      <c r="I66" s="13" t="str">
        <f t="shared" ref="I66" si="50">IF(H66="","",H66-H65)</f>
        <v/>
      </c>
      <c r="J66" s="14" t="str">
        <f t="shared" si="1"/>
        <v/>
      </c>
    </row>
  </sheetData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T300"/>
  <sheetViews>
    <sheetView tabSelected="1" workbookViewId="0">
      <selection activeCell="AB98" sqref="AB98"/>
    </sheetView>
  </sheetViews>
  <sheetFormatPr defaultRowHeight="15" x14ac:dyDescent="0.25"/>
  <cols>
    <col min="1" max="1" width="6.140625" style="17" customWidth="1"/>
    <col min="2" max="3" width="9.140625" style="17"/>
    <col min="4" max="4" width="32" style="26" customWidth="1"/>
    <col min="5" max="5" width="6.140625" style="17" customWidth="1"/>
    <col min="6" max="6" width="6.7109375" style="17" customWidth="1"/>
    <col min="7" max="7" width="7" style="17" customWidth="1"/>
    <col min="8" max="9" width="9.140625" style="17"/>
    <col min="10" max="10" width="7" style="17" customWidth="1"/>
    <col min="11" max="11" width="10.5703125" style="17" customWidth="1"/>
    <col min="12" max="13" width="1.5703125" style="17" customWidth="1"/>
    <col min="14" max="14" width="6.28515625" style="17" customWidth="1"/>
    <col min="15" max="15" width="9.140625" style="17"/>
    <col min="16" max="16" width="10.85546875" style="17" bestFit="1" customWidth="1"/>
    <col min="17" max="17" width="30.42578125" style="26" customWidth="1"/>
    <col min="18" max="18" width="5.42578125" style="17" customWidth="1"/>
    <col min="19" max="19" width="6.85546875" style="17" customWidth="1"/>
    <col min="20" max="20" width="6.42578125" style="17" customWidth="1"/>
    <col min="21" max="24" width="9.140625" style="17"/>
  </cols>
  <sheetData>
    <row r="1" spans="1:124" s="1" customFormat="1" ht="134.25" customHeight="1" x14ac:dyDescent="0.25">
      <c r="A1" s="2" t="s">
        <v>4</v>
      </c>
      <c r="B1" s="2" t="s">
        <v>0</v>
      </c>
      <c r="C1" s="3" t="s">
        <v>9</v>
      </c>
      <c r="D1" s="22"/>
      <c r="E1" s="2" t="s">
        <v>5</v>
      </c>
      <c r="F1" s="4" t="s">
        <v>1</v>
      </c>
      <c r="G1" s="4" t="s">
        <v>2</v>
      </c>
      <c r="H1" s="4" t="s">
        <v>3</v>
      </c>
      <c r="I1" s="4" t="s">
        <v>7</v>
      </c>
      <c r="J1" s="4" t="s">
        <v>8</v>
      </c>
      <c r="K1" s="17"/>
      <c r="L1" s="30"/>
      <c r="M1" s="17"/>
      <c r="N1" s="2" t="s">
        <v>4</v>
      </c>
      <c r="O1" s="2" t="s">
        <v>0</v>
      </c>
      <c r="P1" s="3" t="s">
        <v>9</v>
      </c>
      <c r="Q1" s="22"/>
      <c r="R1" s="2" t="s">
        <v>5</v>
      </c>
      <c r="S1" s="4" t="s">
        <v>1</v>
      </c>
      <c r="T1" s="4" t="s">
        <v>2</v>
      </c>
      <c r="U1" s="4" t="s">
        <v>3</v>
      </c>
      <c r="V1" s="4" t="s">
        <v>7</v>
      </c>
      <c r="W1" s="4" t="s">
        <v>8</v>
      </c>
      <c r="X1" s="17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</row>
    <row r="2" spans="1:124" s="5" customFormat="1" ht="15.75" customHeight="1" x14ac:dyDescent="0.25">
      <c r="A2" s="18"/>
      <c r="B2" s="6"/>
      <c r="C2" s="7"/>
      <c r="D2" s="27" t="s">
        <v>12</v>
      </c>
      <c r="E2" s="6"/>
      <c r="F2" s="17">
        <v>90</v>
      </c>
      <c r="G2" s="17"/>
      <c r="H2" s="12">
        <f t="shared" ref="H2:H5" si="0">IF(TIME(0,F2,G2)=0,"",TIME(0,F2,G2))</f>
        <v>6.25E-2</v>
      </c>
      <c r="I2" s="8"/>
      <c r="J2" s="8"/>
      <c r="K2" s="19"/>
      <c r="L2" s="30"/>
      <c r="M2" s="19"/>
      <c r="N2" s="18"/>
      <c r="O2" s="6"/>
      <c r="P2" s="7"/>
      <c r="Q2" s="27" t="s">
        <v>12</v>
      </c>
      <c r="R2" s="6"/>
      <c r="S2" s="17">
        <v>90</v>
      </c>
      <c r="T2" s="17"/>
      <c r="U2" s="12">
        <f t="shared" ref="U2:U5" si="1">IF(TIME(0,S2,T2)=0,"",TIME(0,S2,T2))</f>
        <v>6.25E-2</v>
      </c>
      <c r="V2" s="8"/>
      <c r="W2" s="8"/>
      <c r="X2" s="17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</row>
    <row r="3" spans="1:124" s="15" customFormat="1" x14ac:dyDescent="0.25">
      <c r="A3" s="17">
        <v>75</v>
      </c>
      <c r="B3" s="10" t="s">
        <v>10</v>
      </c>
      <c r="C3" s="20" t="s">
        <v>324</v>
      </c>
      <c r="D3" s="24" t="s">
        <v>199</v>
      </c>
      <c r="E3" s="10">
        <v>1</v>
      </c>
      <c r="F3" s="17">
        <v>98</v>
      </c>
      <c r="G3" s="17">
        <v>46</v>
      </c>
      <c r="H3" s="12">
        <f t="shared" si="0"/>
        <v>6.8587962962962962E-2</v>
      </c>
      <c r="I3" s="21">
        <f>IF(H3="","",H3-H2)</f>
        <v>6.0879629629629617E-3</v>
      </c>
      <c r="J3" s="14">
        <f>IF(I3="","",RANK(I3,$I$3:$I$81,1))</f>
        <v>3</v>
      </c>
      <c r="K3" s="17"/>
      <c r="L3" s="30"/>
      <c r="M3" s="17"/>
      <c r="N3" s="17">
        <v>245</v>
      </c>
      <c r="O3" s="10" t="s">
        <v>11</v>
      </c>
      <c r="P3" s="20" t="s">
        <v>232</v>
      </c>
      <c r="Q3" s="24" t="s">
        <v>80</v>
      </c>
      <c r="R3" s="10">
        <v>1</v>
      </c>
      <c r="S3" s="17">
        <v>98</v>
      </c>
      <c r="T3" s="17">
        <v>18</v>
      </c>
      <c r="U3" s="12">
        <f t="shared" si="1"/>
        <v>6.8263888888888888E-2</v>
      </c>
      <c r="V3" s="21">
        <f>IF(U3="","",U3-U2)</f>
        <v>5.7638888888888878E-3</v>
      </c>
      <c r="W3" s="14">
        <f>IF(V3="","",RANK(V3,$V$3:$V$137,1))</f>
        <v>7</v>
      </c>
      <c r="X3" s="17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</row>
    <row r="4" spans="1:124" s="15" customFormat="1" x14ac:dyDescent="0.25">
      <c r="A4" s="17">
        <f>+A3</f>
        <v>75</v>
      </c>
      <c r="B4" s="10" t="s">
        <v>10</v>
      </c>
      <c r="C4" s="20" t="str">
        <f>+C3</f>
        <v>ACA Purple</v>
      </c>
      <c r="D4" s="24" t="s">
        <v>57</v>
      </c>
      <c r="E4" s="10">
        <v>2</v>
      </c>
      <c r="F4" s="17">
        <v>108</v>
      </c>
      <c r="G4" s="17">
        <v>12</v>
      </c>
      <c r="H4" s="12">
        <f t="shared" si="0"/>
        <v>7.5138888888888894E-2</v>
      </c>
      <c r="I4" s="21">
        <f>IF(H4="","",H4-H3)</f>
        <v>6.5509259259259323E-3</v>
      </c>
      <c r="J4" s="14">
        <f t="shared" ref="J4:J67" si="2">IF(I4="","",RANK(I4,$I$3:$I$81,1))</f>
        <v>10</v>
      </c>
      <c r="K4" s="17" t="s">
        <v>373</v>
      </c>
      <c r="L4" s="30"/>
      <c r="M4" s="17"/>
      <c r="N4" s="17">
        <f>+N3</f>
        <v>245</v>
      </c>
      <c r="O4" s="10" t="s">
        <v>11</v>
      </c>
      <c r="P4" s="20" t="str">
        <f>+P3</f>
        <v>ACA Yellow</v>
      </c>
      <c r="Q4" s="24" t="s">
        <v>79</v>
      </c>
      <c r="R4" s="10">
        <v>2</v>
      </c>
      <c r="S4" s="17">
        <v>106</v>
      </c>
      <c r="T4" s="17">
        <v>35</v>
      </c>
      <c r="U4" s="12">
        <f t="shared" si="1"/>
        <v>7.4016203703703695E-2</v>
      </c>
      <c r="V4" s="21">
        <f>IF(U4="","",U4-U3)</f>
        <v>5.7523148148148073E-3</v>
      </c>
      <c r="W4" s="14">
        <f t="shared" ref="W4:W67" si="3">IF(V4="","",RANK(V4,$V$3:$V$137,1))</f>
        <v>4</v>
      </c>
      <c r="X4" s="17" t="s">
        <v>375</v>
      </c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</row>
    <row r="5" spans="1:124" s="15" customFormat="1" x14ac:dyDescent="0.25">
      <c r="A5" s="17">
        <f>+A4</f>
        <v>75</v>
      </c>
      <c r="B5" s="10" t="s">
        <v>10</v>
      </c>
      <c r="C5" s="20" t="str">
        <f t="shared" ref="C5" si="4">+C4</f>
        <v>ACA Purple</v>
      </c>
      <c r="D5" s="25" t="s">
        <v>50</v>
      </c>
      <c r="E5" s="10">
        <v>3</v>
      </c>
      <c r="F5" s="17">
        <v>117</v>
      </c>
      <c r="G5" s="17">
        <v>44</v>
      </c>
      <c r="H5" s="12">
        <f t="shared" si="0"/>
        <v>8.1759259259259268E-2</v>
      </c>
      <c r="I5" s="21">
        <f>IF(H5="","",H5-H4)</f>
        <v>6.6203703703703737E-3</v>
      </c>
      <c r="J5" s="14">
        <f t="shared" si="2"/>
        <v>13</v>
      </c>
      <c r="K5" s="17"/>
      <c r="L5" s="30"/>
      <c r="M5" s="17"/>
      <c r="N5" s="17">
        <f>+N4</f>
        <v>245</v>
      </c>
      <c r="O5" s="10" t="s">
        <v>11</v>
      </c>
      <c r="P5" s="20" t="str">
        <f t="shared" ref="P5" si="5">+P4</f>
        <v>ACA Yellow</v>
      </c>
      <c r="Q5" s="25" t="s">
        <v>82</v>
      </c>
      <c r="R5" s="10">
        <v>3</v>
      </c>
      <c r="S5" s="17">
        <v>114</v>
      </c>
      <c r="T5" s="17">
        <v>49</v>
      </c>
      <c r="U5" s="12">
        <f t="shared" si="1"/>
        <v>7.9733796296296303E-2</v>
      </c>
      <c r="V5" s="21">
        <f>IF(U5="","",U5-U4)</f>
        <v>5.7175925925926074E-3</v>
      </c>
      <c r="W5" s="14">
        <f t="shared" si="3"/>
        <v>2</v>
      </c>
      <c r="X5" s="17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</row>
    <row r="6" spans="1:124" s="5" customFormat="1" ht="15.75" customHeight="1" x14ac:dyDescent="0.25">
      <c r="A6" s="18"/>
      <c r="B6" s="6"/>
      <c r="C6" s="7"/>
      <c r="D6" s="27" t="s">
        <v>12</v>
      </c>
      <c r="E6" s="6"/>
      <c r="F6" s="17">
        <v>90</v>
      </c>
      <c r="G6" s="17"/>
      <c r="H6" s="12">
        <f t="shared" ref="H6:H25" si="6">IF(TIME(0,F6,G6)=0,"",TIME(0,F6,G6))</f>
        <v>6.25E-2</v>
      </c>
      <c r="I6" s="8"/>
      <c r="J6" s="14" t="str">
        <f t="shared" si="2"/>
        <v/>
      </c>
      <c r="K6" s="19"/>
      <c r="L6" s="30"/>
      <c r="M6" s="19"/>
      <c r="N6" s="18"/>
      <c r="O6" s="6"/>
      <c r="P6" s="7"/>
      <c r="Q6" s="27" t="s">
        <v>12</v>
      </c>
      <c r="R6" s="6"/>
      <c r="S6" s="17">
        <v>90</v>
      </c>
      <c r="T6" s="17"/>
      <c r="U6" s="12">
        <f t="shared" ref="U6:U25" si="7">IF(TIME(0,S6,T6)=0,"",TIME(0,S6,T6))</f>
        <v>6.25E-2</v>
      </c>
      <c r="V6" s="8"/>
      <c r="W6" s="14" t="str">
        <f t="shared" si="3"/>
        <v/>
      </c>
      <c r="X6" s="17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</row>
    <row r="7" spans="1:124" s="15" customFormat="1" x14ac:dyDescent="0.25">
      <c r="A7" s="17">
        <v>80</v>
      </c>
      <c r="B7" s="10" t="s">
        <v>10</v>
      </c>
      <c r="C7" s="20" t="s">
        <v>325</v>
      </c>
      <c r="D7" s="24" t="s">
        <v>200</v>
      </c>
      <c r="E7" s="10">
        <v>1</v>
      </c>
      <c r="F7" s="17">
        <v>100</v>
      </c>
      <c r="G7" s="17">
        <v>42</v>
      </c>
      <c r="H7" s="12">
        <f t="shared" si="6"/>
        <v>6.9930555555555565E-2</v>
      </c>
      <c r="I7" s="21">
        <f>IF(H7="","",H7-H6)</f>
        <v>7.4305555555555652E-3</v>
      </c>
      <c r="J7" s="14">
        <f t="shared" si="2"/>
        <v>26</v>
      </c>
      <c r="K7" s="17"/>
      <c r="L7" s="30"/>
      <c r="M7" s="17"/>
      <c r="N7" s="17">
        <v>246</v>
      </c>
      <c r="O7" s="10" t="s">
        <v>11</v>
      </c>
      <c r="P7" s="20" t="s">
        <v>233</v>
      </c>
      <c r="Q7" s="24" t="s">
        <v>234</v>
      </c>
      <c r="R7" s="10">
        <v>1</v>
      </c>
      <c r="S7" s="17">
        <v>99</v>
      </c>
      <c r="T7" s="17">
        <v>55</v>
      </c>
      <c r="U7" s="12">
        <f t="shared" si="7"/>
        <v>6.9386574074074073E-2</v>
      </c>
      <c r="V7" s="21">
        <f>IF(U7="","",U7-U6)</f>
        <v>6.8865740740740727E-3</v>
      </c>
      <c r="W7" s="14">
        <f t="shared" si="3"/>
        <v>45</v>
      </c>
      <c r="X7" s="1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</row>
    <row r="8" spans="1:124" s="15" customFormat="1" x14ac:dyDescent="0.25">
      <c r="A8" s="17">
        <f>+A7</f>
        <v>80</v>
      </c>
      <c r="B8" s="10" t="s">
        <v>10</v>
      </c>
      <c r="C8" s="20" t="str">
        <f>+C7</f>
        <v>Lynndale 4</v>
      </c>
      <c r="D8" s="24" t="s">
        <v>50</v>
      </c>
      <c r="E8" s="10">
        <v>2</v>
      </c>
      <c r="F8" s="17">
        <v>110</v>
      </c>
      <c r="G8" s="17">
        <v>40</v>
      </c>
      <c r="H8" s="12">
        <f t="shared" si="6"/>
        <v>7.6851851851851852E-2</v>
      </c>
      <c r="I8" s="21">
        <f>IF(H8="","",H8-H7)</f>
        <v>6.9212962962962865E-3</v>
      </c>
      <c r="J8" s="14">
        <f t="shared" si="2"/>
        <v>20</v>
      </c>
      <c r="K8" s="17"/>
      <c r="L8" s="30"/>
      <c r="M8" s="17"/>
      <c r="N8" s="17">
        <f>+N7</f>
        <v>246</v>
      </c>
      <c r="O8" s="10" t="s">
        <v>11</v>
      </c>
      <c r="P8" s="20" t="str">
        <f>+P7</f>
        <v>ACA Black</v>
      </c>
      <c r="Q8" s="24" t="s">
        <v>235</v>
      </c>
      <c r="R8" s="10">
        <v>2</v>
      </c>
      <c r="S8" s="17">
        <v>110</v>
      </c>
      <c r="T8" s="17">
        <v>50</v>
      </c>
      <c r="U8" s="12">
        <f t="shared" si="7"/>
        <v>7.6967592592592587E-2</v>
      </c>
      <c r="V8" s="21">
        <f>IF(U8="","",U8-U7)</f>
        <v>7.5810185185185147E-3</v>
      </c>
      <c r="W8" s="14">
        <f t="shared" si="3"/>
        <v>67</v>
      </c>
      <c r="X8" s="17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</row>
    <row r="9" spans="1:124" s="15" customFormat="1" x14ac:dyDescent="0.25">
      <c r="A9" s="17">
        <f>+A8</f>
        <v>80</v>
      </c>
      <c r="B9" s="10" t="s">
        <v>10</v>
      </c>
      <c r="C9" s="20" t="str">
        <f t="shared" ref="C9" si="8">+C8</f>
        <v>Lynndale 4</v>
      </c>
      <c r="D9" s="25" t="s">
        <v>201</v>
      </c>
      <c r="E9" s="10">
        <v>3</v>
      </c>
      <c r="F9" s="17">
        <v>120</v>
      </c>
      <c r="G9" s="17">
        <v>40</v>
      </c>
      <c r="H9" s="12">
        <f t="shared" si="6"/>
        <v>8.3796296296296299E-2</v>
      </c>
      <c r="I9" s="21">
        <f>IF(H9="","",H9-H8)</f>
        <v>6.9444444444444475E-3</v>
      </c>
      <c r="J9" s="14">
        <f t="shared" si="2"/>
        <v>21</v>
      </c>
      <c r="K9" s="17"/>
      <c r="L9" s="30"/>
      <c r="M9" s="17"/>
      <c r="N9" s="17">
        <f>+N8</f>
        <v>246</v>
      </c>
      <c r="O9" s="10" t="s">
        <v>11</v>
      </c>
      <c r="P9" s="20" t="str">
        <f t="shared" ref="P9" si="9">+P8</f>
        <v>ACA Black</v>
      </c>
      <c r="Q9" s="25" t="s">
        <v>236</v>
      </c>
      <c r="R9" s="10">
        <v>3</v>
      </c>
      <c r="S9" s="17">
        <v>120</v>
      </c>
      <c r="T9" s="17">
        <v>21</v>
      </c>
      <c r="U9" s="12">
        <f t="shared" si="7"/>
        <v>8.3576388888888895E-2</v>
      </c>
      <c r="V9" s="21">
        <f>IF(U9="","",U9-U8)</f>
        <v>6.608796296296307E-3</v>
      </c>
      <c r="W9" s="14">
        <f t="shared" si="3"/>
        <v>37</v>
      </c>
      <c r="X9" s="17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</row>
    <row r="10" spans="1:124" s="5" customFormat="1" ht="15.75" customHeight="1" x14ac:dyDescent="0.25">
      <c r="A10" s="18"/>
      <c r="B10" s="6"/>
      <c r="C10" s="7"/>
      <c r="D10" s="27" t="s">
        <v>12</v>
      </c>
      <c r="E10" s="6"/>
      <c r="F10" s="17">
        <v>90</v>
      </c>
      <c r="G10" s="17"/>
      <c r="H10" s="12">
        <f t="shared" si="6"/>
        <v>6.25E-2</v>
      </c>
      <c r="I10" s="8"/>
      <c r="J10" s="14" t="str">
        <f t="shared" si="2"/>
        <v/>
      </c>
      <c r="K10" s="19"/>
      <c r="L10" s="30"/>
      <c r="M10" s="19"/>
      <c r="N10" s="18"/>
      <c r="O10" s="6"/>
      <c r="P10" s="7"/>
      <c r="Q10" s="27" t="s">
        <v>12</v>
      </c>
      <c r="R10" s="6"/>
      <c r="S10" s="17">
        <v>90</v>
      </c>
      <c r="T10" s="17"/>
      <c r="U10" s="12">
        <f t="shared" si="7"/>
        <v>6.25E-2</v>
      </c>
      <c r="V10" s="8"/>
      <c r="W10" s="14" t="str">
        <f t="shared" si="3"/>
        <v/>
      </c>
      <c r="X10" s="17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</row>
    <row r="11" spans="1:124" s="15" customFormat="1" x14ac:dyDescent="0.25">
      <c r="A11" s="17">
        <v>84</v>
      </c>
      <c r="B11" s="10" t="s">
        <v>10</v>
      </c>
      <c r="C11" s="20" t="s">
        <v>323</v>
      </c>
      <c r="D11" s="24" t="s">
        <v>69</v>
      </c>
      <c r="E11" s="10">
        <v>1</v>
      </c>
      <c r="F11" s="17">
        <v>100</v>
      </c>
      <c r="G11" s="17">
        <v>13</v>
      </c>
      <c r="H11" s="12">
        <f t="shared" si="6"/>
        <v>6.9594907407407411E-2</v>
      </c>
      <c r="I11" s="21">
        <f>IF(H11="","",H11-H10)</f>
        <v>7.0949074074074109E-3</v>
      </c>
      <c r="J11" s="14">
        <f t="shared" si="2"/>
        <v>22</v>
      </c>
      <c r="K11" s="17"/>
      <c r="L11" s="30"/>
      <c r="M11" s="17"/>
      <c r="N11" s="17">
        <v>247</v>
      </c>
      <c r="O11" s="10" t="s">
        <v>11</v>
      </c>
      <c r="P11" s="20" t="s">
        <v>237</v>
      </c>
      <c r="Q11" s="24" t="s">
        <v>238</v>
      </c>
      <c r="R11" s="10">
        <v>1</v>
      </c>
      <c r="S11" s="17">
        <v>98</v>
      </c>
      <c r="T11" s="17">
        <v>53</v>
      </c>
      <c r="U11" s="12">
        <f t="shared" si="7"/>
        <v>6.8668981481481484E-2</v>
      </c>
      <c r="V11" s="21">
        <f>IF(U11="","",U11-U10)</f>
        <v>6.1689814814814836E-3</v>
      </c>
      <c r="W11" s="14">
        <f t="shared" si="3"/>
        <v>21</v>
      </c>
      <c r="X11" s="17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</row>
    <row r="12" spans="1:124" s="15" customFormat="1" x14ac:dyDescent="0.25">
      <c r="A12" s="17">
        <f>+A11</f>
        <v>84</v>
      </c>
      <c r="B12" s="10" t="s">
        <v>10</v>
      </c>
      <c r="C12" s="20" t="str">
        <f>+C11</f>
        <v>Lynndale 8</v>
      </c>
      <c r="D12" s="24" t="s">
        <v>202</v>
      </c>
      <c r="E12" s="10">
        <v>2</v>
      </c>
      <c r="F12" s="17">
        <v>111</v>
      </c>
      <c r="G12" s="17">
        <v>12</v>
      </c>
      <c r="H12" s="12">
        <f t="shared" si="6"/>
        <v>7.722222222222222E-2</v>
      </c>
      <c r="I12" s="21">
        <f>IF(H12="","",H12-H11)</f>
        <v>7.627314814814809E-3</v>
      </c>
      <c r="J12" s="14">
        <f t="shared" si="2"/>
        <v>32</v>
      </c>
      <c r="K12" s="17"/>
      <c r="L12" s="30"/>
      <c r="M12" s="17"/>
      <c r="N12" s="17">
        <f>+N11</f>
        <v>247</v>
      </c>
      <c r="O12" s="10" t="s">
        <v>11</v>
      </c>
      <c r="P12" s="20" t="str">
        <f>+P11</f>
        <v>Glen Eden Blue</v>
      </c>
      <c r="Q12" s="24" t="s">
        <v>71</v>
      </c>
      <c r="R12" s="10">
        <v>2</v>
      </c>
      <c r="S12" s="17">
        <v>106</v>
      </c>
      <c r="T12" s="17">
        <v>99</v>
      </c>
      <c r="U12" s="12">
        <f t="shared" si="7"/>
        <v>7.4756944444444445E-2</v>
      </c>
      <c r="V12" s="21">
        <f>IF(U12="","",U12-U11)</f>
        <v>6.0879629629629617E-3</v>
      </c>
      <c r="W12" s="14">
        <f t="shared" si="3"/>
        <v>17</v>
      </c>
      <c r="X12" s="17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</row>
    <row r="13" spans="1:124" s="15" customFormat="1" x14ac:dyDescent="0.25">
      <c r="A13" s="17">
        <f>+A12</f>
        <v>84</v>
      </c>
      <c r="B13" s="10" t="s">
        <v>10</v>
      </c>
      <c r="C13" s="20" t="str">
        <f t="shared" ref="C13" si="10">+C12</f>
        <v>Lynndale 8</v>
      </c>
      <c r="D13" s="25" t="s">
        <v>203</v>
      </c>
      <c r="E13" s="10">
        <v>3</v>
      </c>
      <c r="F13" s="17">
        <v>122</v>
      </c>
      <c r="G13" s="17">
        <v>10</v>
      </c>
      <c r="H13" s="12">
        <f t="shared" si="6"/>
        <v>8.4837962962962962E-2</v>
      </c>
      <c r="I13" s="21">
        <f>IF(H13="","",H13-H12)</f>
        <v>7.6157407407407424E-3</v>
      </c>
      <c r="J13" s="14">
        <f t="shared" si="2"/>
        <v>31</v>
      </c>
      <c r="K13" s="17"/>
      <c r="L13" s="30"/>
      <c r="M13" s="17"/>
      <c r="N13" s="17">
        <f>+N12</f>
        <v>247</v>
      </c>
      <c r="O13" s="10" t="s">
        <v>11</v>
      </c>
      <c r="P13" s="20" t="str">
        <f t="shared" ref="P13" si="11">+P12</f>
        <v>Glen Eden Blue</v>
      </c>
      <c r="Q13" s="25" t="s">
        <v>239</v>
      </c>
      <c r="R13" s="10">
        <v>3</v>
      </c>
      <c r="S13" s="17">
        <v>117</v>
      </c>
      <c r="T13" s="17">
        <v>51</v>
      </c>
      <c r="U13" s="12">
        <f t="shared" si="7"/>
        <v>8.1840277777777776E-2</v>
      </c>
      <c r="V13" s="21">
        <f>IF(U13="","",U13-U12)</f>
        <v>7.0833333333333304E-3</v>
      </c>
      <c r="W13" s="14">
        <f t="shared" si="3"/>
        <v>53</v>
      </c>
      <c r="X13" s="17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</row>
    <row r="14" spans="1:124" s="5" customFormat="1" ht="15.75" customHeight="1" x14ac:dyDescent="0.25">
      <c r="A14" s="18"/>
      <c r="B14" s="6"/>
      <c r="C14" s="7"/>
      <c r="D14" s="27" t="s">
        <v>12</v>
      </c>
      <c r="E14" s="6"/>
      <c r="F14" s="17">
        <v>90</v>
      </c>
      <c r="G14" s="17"/>
      <c r="H14" s="12">
        <f t="shared" si="6"/>
        <v>6.25E-2</v>
      </c>
      <c r="I14" s="8"/>
      <c r="J14" s="14" t="str">
        <f t="shared" si="2"/>
        <v/>
      </c>
      <c r="K14" s="19"/>
      <c r="L14" s="30"/>
      <c r="M14" s="19"/>
      <c r="N14" s="18"/>
      <c r="O14" s="6"/>
      <c r="P14" s="7"/>
      <c r="Q14" s="27" t="s">
        <v>12</v>
      </c>
      <c r="R14" s="6"/>
      <c r="S14" s="17">
        <v>90</v>
      </c>
      <c r="T14" s="17"/>
      <c r="U14" s="12">
        <f t="shared" si="7"/>
        <v>6.25E-2</v>
      </c>
      <c r="V14" s="8"/>
      <c r="W14" s="14" t="str">
        <f t="shared" si="3"/>
        <v/>
      </c>
      <c r="X14" s="17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</row>
    <row r="15" spans="1:124" s="15" customFormat="1" x14ac:dyDescent="0.25">
      <c r="A15" s="17">
        <v>76</v>
      </c>
      <c r="B15" s="10" t="s">
        <v>10</v>
      </c>
      <c r="C15" s="20" t="s">
        <v>326</v>
      </c>
      <c r="D15" s="24" t="s">
        <v>204</v>
      </c>
      <c r="E15" s="10">
        <v>1</v>
      </c>
      <c r="F15" s="17">
        <v>100</v>
      </c>
      <c r="G15" s="17">
        <v>51</v>
      </c>
      <c r="H15" s="12">
        <f t="shared" si="6"/>
        <v>7.003472222222222E-2</v>
      </c>
      <c r="I15" s="21">
        <f>IF(H15="","",H15-H14)</f>
        <v>7.5347222222222204E-3</v>
      </c>
      <c r="J15" s="14">
        <f t="shared" si="2"/>
        <v>29</v>
      </c>
      <c r="K15" s="17"/>
      <c r="L15" s="30"/>
      <c r="M15" s="17"/>
      <c r="N15" s="17">
        <f>+N13+1</f>
        <v>248</v>
      </c>
      <c r="O15" s="10" t="s">
        <v>11</v>
      </c>
      <c r="P15" s="20" t="s">
        <v>240</v>
      </c>
      <c r="Q15" s="24" t="s">
        <v>241</v>
      </c>
      <c r="R15" s="10">
        <v>1</v>
      </c>
      <c r="S15" s="17">
        <v>101</v>
      </c>
      <c r="T15" s="17">
        <v>53</v>
      </c>
      <c r="U15" s="12">
        <f t="shared" si="7"/>
        <v>7.0752314814814823E-2</v>
      </c>
      <c r="V15" s="21">
        <f>IF(U15="","",U15-U14)</f>
        <v>8.2523148148148234E-3</v>
      </c>
      <c r="W15" s="14">
        <f t="shared" si="3"/>
        <v>86</v>
      </c>
      <c r="X15" s="17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</row>
    <row r="16" spans="1:124" s="15" customFormat="1" x14ac:dyDescent="0.25">
      <c r="A16" s="17">
        <f>+A15</f>
        <v>76</v>
      </c>
      <c r="B16" s="10" t="s">
        <v>10</v>
      </c>
      <c r="C16" s="20" t="str">
        <f>+C15</f>
        <v>ACA Pink</v>
      </c>
      <c r="D16" s="24" t="s">
        <v>205</v>
      </c>
      <c r="E16" s="10">
        <v>2</v>
      </c>
      <c r="F16" s="17">
        <v>111</v>
      </c>
      <c r="G16" s="17">
        <v>39</v>
      </c>
      <c r="H16" s="12">
        <f t="shared" si="6"/>
        <v>7.7534722222222227E-2</v>
      </c>
      <c r="I16" s="21">
        <f>IF(H16="","",H16-H15)</f>
        <v>7.5000000000000067E-3</v>
      </c>
      <c r="J16" s="14">
        <f t="shared" si="2"/>
        <v>28</v>
      </c>
      <c r="K16" s="17"/>
      <c r="L16" s="30"/>
      <c r="M16" s="17"/>
      <c r="N16" s="17">
        <f>+N15</f>
        <v>248</v>
      </c>
      <c r="O16" s="10" t="s">
        <v>11</v>
      </c>
      <c r="P16" s="20" t="str">
        <f>+P15</f>
        <v>Glen Eden Green</v>
      </c>
      <c r="Q16" s="24" t="s">
        <v>242</v>
      </c>
      <c r="R16" s="10">
        <v>2</v>
      </c>
      <c r="S16" s="17">
        <v>112</v>
      </c>
      <c r="T16" s="17">
        <v>80</v>
      </c>
      <c r="U16" s="12">
        <f t="shared" si="7"/>
        <v>7.8703703703703706E-2</v>
      </c>
      <c r="V16" s="21">
        <f>IF(U16="","",U16-U15)</f>
        <v>7.9513888888888828E-3</v>
      </c>
      <c r="W16" s="14">
        <f t="shared" si="3"/>
        <v>80</v>
      </c>
      <c r="X16" s="17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</row>
    <row r="17" spans="1:124" s="15" customFormat="1" x14ac:dyDescent="0.25">
      <c r="A17" s="17">
        <f>+A16</f>
        <v>76</v>
      </c>
      <c r="B17" s="10" t="s">
        <v>10</v>
      </c>
      <c r="C17" s="20" t="str">
        <f t="shared" ref="C17" si="12">+C16</f>
        <v>ACA Pink</v>
      </c>
      <c r="D17" s="25" t="s">
        <v>206</v>
      </c>
      <c r="E17" s="10">
        <v>3</v>
      </c>
      <c r="F17" s="17">
        <v>122</v>
      </c>
      <c r="G17" s="17">
        <v>39</v>
      </c>
      <c r="H17" s="12">
        <f t="shared" si="6"/>
        <v>8.5173611111111117E-2</v>
      </c>
      <c r="I17" s="21">
        <f>IF(H17="","",H17-H16)</f>
        <v>7.6388888888888895E-3</v>
      </c>
      <c r="J17" s="14">
        <f t="shared" si="2"/>
        <v>33</v>
      </c>
      <c r="K17" s="17"/>
      <c r="L17" s="30"/>
      <c r="M17" s="17"/>
      <c r="N17" s="17">
        <f>+N16</f>
        <v>248</v>
      </c>
      <c r="O17" s="10" t="s">
        <v>11</v>
      </c>
      <c r="P17" s="20" t="str">
        <f t="shared" ref="P17" si="13">+P16</f>
        <v>Glen Eden Green</v>
      </c>
      <c r="Q17" s="25" t="s">
        <v>238</v>
      </c>
      <c r="R17" s="10">
        <v>3</v>
      </c>
      <c r="S17" s="17">
        <v>122</v>
      </c>
      <c r="T17" s="17">
        <v>51</v>
      </c>
      <c r="U17" s="12">
        <f t="shared" si="7"/>
        <v>8.5312499999999999E-2</v>
      </c>
      <c r="V17" s="21">
        <f>IF(U17="","",U17-U16)</f>
        <v>6.6087962962962932E-3</v>
      </c>
      <c r="W17" s="14">
        <f t="shared" si="3"/>
        <v>36</v>
      </c>
      <c r="X17" s="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</row>
    <row r="18" spans="1:124" s="5" customFormat="1" ht="15.75" customHeight="1" x14ac:dyDescent="0.25">
      <c r="A18" s="18"/>
      <c r="B18" s="6"/>
      <c r="C18" s="7"/>
      <c r="D18" s="27" t="s">
        <v>12</v>
      </c>
      <c r="E18" s="6"/>
      <c r="F18" s="17">
        <v>90</v>
      </c>
      <c r="G18" s="17"/>
      <c r="H18" s="12">
        <f t="shared" si="6"/>
        <v>6.25E-2</v>
      </c>
      <c r="I18" s="8"/>
      <c r="J18" s="14" t="str">
        <f t="shared" si="2"/>
        <v/>
      </c>
      <c r="K18" s="19"/>
      <c r="L18" s="30"/>
      <c r="M18" s="19"/>
      <c r="N18" s="18"/>
      <c r="O18" s="6"/>
      <c r="P18" s="7"/>
      <c r="Q18" s="27" t="s">
        <v>12</v>
      </c>
      <c r="R18" s="6"/>
      <c r="S18" s="17">
        <v>90</v>
      </c>
      <c r="T18" s="17"/>
      <c r="U18" s="12">
        <f t="shared" si="7"/>
        <v>6.25E-2</v>
      </c>
      <c r="V18" s="8"/>
      <c r="W18" s="14" t="str">
        <f t="shared" si="3"/>
        <v/>
      </c>
      <c r="X18" s="17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</row>
    <row r="19" spans="1:124" s="15" customFormat="1" x14ac:dyDescent="0.25">
      <c r="A19" s="17">
        <v>83</v>
      </c>
      <c r="B19" s="10" t="s">
        <v>10</v>
      </c>
      <c r="C19" s="20" t="s">
        <v>327</v>
      </c>
      <c r="D19" s="24" t="s">
        <v>207</v>
      </c>
      <c r="E19" s="10">
        <v>1</v>
      </c>
      <c r="F19" s="17">
        <v>103</v>
      </c>
      <c r="G19" s="17">
        <v>5</v>
      </c>
      <c r="H19" s="12">
        <f t="shared" si="6"/>
        <v>7.1585648148148148E-2</v>
      </c>
      <c r="I19" s="21">
        <f>IF(H19="","",H19-H18)</f>
        <v>9.0856481481481483E-3</v>
      </c>
      <c r="J19" s="14">
        <f t="shared" si="2"/>
        <v>49</v>
      </c>
      <c r="K19" s="17"/>
      <c r="L19" s="30"/>
      <c r="M19" s="17"/>
      <c r="N19" s="17">
        <f>+N17+1</f>
        <v>249</v>
      </c>
      <c r="O19" s="10" t="s">
        <v>11</v>
      </c>
      <c r="P19" s="20" t="s">
        <v>243</v>
      </c>
      <c r="Q19" s="24" t="s">
        <v>73</v>
      </c>
      <c r="R19" s="10">
        <v>1</v>
      </c>
      <c r="S19" s="17">
        <v>101</v>
      </c>
      <c r="T19" s="17">
        <v>54</v>
      </c>
      <c r="U19" s="12">
        <f t="shared" si="7"/>
        <v>7.076388888888889E-2</v>
      </c>
      <c r="V19" s="21">
        <f>IF(U19="","",U19-U18)</f>
        <v>8.2638888888888901E-3</v>
      </c>
      <c r="W19" s="14">
        <f t="shared" si="3"/>
        <v>87</v>
      </c>
      <c r="X19" s="17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</row>
    <row r="20" spans="1:124" s="15" customFormat="1" x14ac:dyDescent="0.25">
      <c r="A20" s="17">
        <f>+A19</f>
        <v>83</v>
      </c>
      <c r="B20" s="10" t="s">
        <v>10</v>
      </c>
      <c r="C20" s="20" t="str">
        <f>+C19</f>
        <v>Lynndale 7</v>
      </c>
      <c r="D20" s="24" t="s">
        <v>208</v>
      </c>
      <c r="E20" s="10">
        <v>2</v>
      </c>
      <c r="F20" s="17">
        <v>113</v>
      </c>
      <c r="G20" s="17">
        <v>1</v>
      </c>
      <c r="H20" s="12">
        <f t="shared" si="6"/>
        <v>7.8483796296296301E-2</v>
      </c>
      <c r="I20" s="21">
        <f>IF(H20="","",H20-H19)</f>
        <v>6.8981481481481532E-3</v>
      </c>
      <c r="J20" s="14">
        <f t="shared" si="2"/>
        <v>19</v>
      </c>
      <c r="K20" s="17"/>
      <c r="L20" s="30"/>
      <c r="M20" s="17"/>
      <c r="N20" s="17">
        <f>+N19</f>
        <v>249</v>
      </c>
      <c r="O20" s="10" t="s">
        <v>11</v>
      </c>
      <c r="P20" s="20" t="str">
        <f>+P19</f>
        <v>Glen Eden Yellow</v>
      </c>
      <c r="Q20" s="24" t="s">
        <v>244</v>
      </c>
      <c r="R20" s="10">
        <v>2</v>
      </c>
      <c r="S20" s="17">
        <v>112</v>
      </c>
      <c r="T20" s="17">
        <v>96</v>
      </c>
      <c r="U20" s="12">
        <f t="shared" si="7"/>
        <v>7.8888888888888883E-2</v>
      </c>
      <c r="V20" s="21">
        <f>IF(U20="","",U20-U19)</f>
        <v>8.1249999999999933E-3</v>
      </c>
      <c r="W20" s="14">
        <f t="shared" si="3"/>
        <v>82</v>
      </c>
      <c r="X20" s="17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</row>
    <row r="21" spans="1:124" s="15" customFormat="1" x14ac:dyDescent="0.25">
      <c r="A21" s="17">
        <f>+A20</f>
        <v>83</v>
      </c>
      <c r="B21" s="10" t="s">
        <v>10</v>
      </c>
      <c r="C21" s="20" t="str">
        <f t="shared" ref="C21" si="14">+C20</f>
        <v>Lynndale 7</v>
      </c>
      <c r="D21" s="25" t="s">
        <v>70</v>
      </c>
      <c r="E21" s="10">
        <v>3</v>
      </c>
      <c r="F21" s="17">
        <v>123</v>
      </c>
      <c r="G21" s="17">
        <v>18</v>
      </c>
      <c r="H21" s="12">
        <f t="shared" si="6"/>
        <v>8.5625000000000007E-2</v>
      </c>
      <c r="I21" s="21">
        <f>IF(H21="","",H21-H20)</f>
        <v>7.1412037037037052E-3</v>
      </c>
      <c r="J21" s="14">
        <f t="shared" si="2"/>
        <v>24</v>
      </c>
      <c r="K21" s="17"/>
      <c r="L21" s="30"/>
      <c r="M21" s="17"/>
      <c r="N21" s="17">
        <f>+N20</f>
        <v>249</v>
      </c>
      <c r="O21" s="10" t="s">
        <v>11</v>
      </c>
      <c r="P21" s="20" t="str">
        <f t="shared" ref="P21" si="15">+P20</f>
        <v>Glen Eden Yellow</v>
      </c>
      <c r="Q21" s="25" t="s">
        <v>71</v>
      </c>
      <c r="R21" s="10">
        <v>3</v>
      </c>
      <c r="S21" s="17">
        <v>121</v>
      </c>
      <c r="T21" s="17">
        <v>99</v>
      </c>
      <c r="U21" s="12">
        <f t="shared" si="7"/>
        <v>8.5173611111111117E-2</v>
      </c>
      <c r="V21" s="21">
        <f>IF(U21="","",U21-U20)</f>
        <v>6.2847222222222332E-3</v>
      </c>
      <c r="W21" s="14">
        <f t="shared" si="3"/>
        <v>25</v>
      </c>
      <c r="X21" s="17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</row>
    <row r="22" spans="1:124" s="5" customFormat="1" ht="15.75" customHeight="1" x14ac:dyDescent="0.25">
      <c r="A22" s="18"/>
      <c r="B22" s="6"/>
      <c r="C22" s="7"/>
      <c r="D22" s="27" t="s">
        <v>12</v>
      </c>
      <c r="E22" s="6"/>
      <c r="F22" s="17">
        <v>90</v>
      </c>
      <c r="G22" s="17"/>
      <c r="H22" s="12">
        <f t="shared" si="6"/>
        <v>6.25E-2</v>
      </c>
      <c r="I22" s="8"/>
      <c r="J22" s="14" t="str">
        <f t="shared" si="2"/>
        <v/>
      </c>
      <c r="K22" s="19"/>
      <c r="L22" s="30"/>
      <c r="M22" s="19"/>
      <c r="N22" s="18"/>
      <c r="O22" s="6"/>
      <c r="P22" s="7"/>
      <c r="Q22" s="27" t="s">
        <v>12</v>
      </c>
      <c r="R22" s="6"/>
      <c r="S22" s="17">
        <v>90</v>
      </c>
      <c r="T22" s="17"/>
      <c r="U22" s="12">
        <f t="shared" si="7"/>
        <v>6.25E-2</v>
      </c>
      <c r="V22" s="8"/>
      <c r="W22" s="14" t="str">
        <f t="shared" si="3"/>
        <v/>
      </c>
      <c r="X22" s="17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</row>
    <row r="23" spans="1:124" s="15" customFormat="1" x14ac:dyDescent="0.25">
      <c r="A23" s="17">
        <v>88</v>
      </c>
      <c r="B23" s="10" t="s">
        <v>10</v>
      </c>
      <c r="C23" s="20" t="s">
        <v>274</v>
      </c>
      <c r="D23" s="24" t="s">
        <v>61</v>
      </c>
      <c r="E23" s="10">
        <v>1</v>
      </c>
      <c r="F23" s="17">
        <v>99</v>
      </c>
      <c r="G23" s="17">
        <v>55</v>
      </c>
      <c r="H23" s="12">
        <f t="shared" si="6"/>
        <v>6.9386574074074073E-2</v>
      </c>
      <c r="I23" s="21">
        <f>IF(H23="","",H23-H22)</f>
        <v>6.8865740740740727E-3</v>
      </c>
      <c r="J23" s="14">
        <f t="shared" si="2"/>
        <v>18</v>
      </c>
      <c r="K23" s="17"/>
      <c r="L23" s="30"/>
      <c r="M23" s="17"/>
      <c r="N23" s="17">
        <v>250</v>
      </c>
      <c r="O23" s="10" t="s">
        <v>11</v>
      </c>
      <c r="P23" s="20" t="s">
        <v>245</v>
      </c>
      <c r="Q23" s="24" t="s">
        <v>246</v>
      </c>
      <c r="R23" s="10">
        <v>1</v>
      </c>
      <c r="S23" s="17">
        <v>101</v>
      </c>
      <c r="T23" s="17">
        <v>23</v>
      </c>
      <c r="U23" s="12">
        <f t="shared" si="7"/>
        <v>7.0405092592592602E-2</v>
      </c>
      <c r="V23" s="21">
        <f>IF(U23="","",U23-U22)</f>
        <v>7.9050925925926024E-3</v>
      </c>
      <c r="W23" s="14">
        <f t="shared" si="3"/>
        <v>78</v>
      </c>
      <c r="X23" s="17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</row>
    <row r="24" spans="1:124" s="15" customFormat="1" x14ac:dyDescent="0.25">
      <c r="A24" s="17">
        <f>+A23</f>
        <v>88</v>
      </c>
      <c r="B24" s="10" t="s">
        <v>10</v>
      </c>
      <c r="C24" s="20" t="str">
        <f>+C23</f>
        <v>NHB 1</v>
      </c>
      <c r="D24" s="24" t="s">
        <v>209</v>
      </c>
      <c r="E24" s="10">
        <v>2</v>
      </c>
      <c r="F24" s="17">
        <v>109</v>
      </c>
      <c r="G24" s="17">
        <v>82</v>
      </c>
      <c r="H24" s="12">
        <f t="shared" si="6"/>
        <v>7.6643518518518514E-2</v>
      </c>
      <c r="I24" s="21">
        <f>IF(H24="","",H24-H23)</f>
        <v>7.2569444444444409E-3</v>
      </c>
      <c r="J24" s="14">
        <f t="shared" si="2"/>
        <v>25</v>
      </c>
      <c r="K24" s="17"/>
      <c r="L24" s="30"/>
      <c r="M24" s="17"/>
      <c r="N24" s="17">
        <f>+N23</f>
        <v>250</v>
      </c>
      <c r="O24" s="10" t="s">
        <v>11</v>
      </c>
      <c r="P24" s="20" t="str">
        <f>+P23</f>
        <v>Glen Eden Orange</v>
      </c>
      <c r="Q24" s="24" t="s">
        <v>348</v>
      </c>
      <c r="R24" s="10">
        <v>2</v>
      </c>
      <c r="S24" s="17">
        <v>111</v>
      </c>
      <c r="T24" s="17">
        <v>60</v>
      </c>
      <c r="U24" s="12">
        <f t="shared" si="7"/>
        <v>7.7777777777777779E-2</v>
      </c>
      <c r="V24" s="21">
        <f>IF(U24="","",U24-U23)</f>
        <v>7.3726851851851766E-3</v>
      </c>
      <c r="W24" s="14">
        <f t="shared" si="3"/>
        <v>62</v>
      </c>
      <c r="X24" s="17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</row>
    <row r="25" spans="1:124" s="15" customFormat="1" x14ac:dyDescent="0.25">
      <c r="A25" s="17">
        <f>+A24</f>
        <v>88</v>
      </c>
      <c r="B25" s="10" t="s">
        <v>10</v>
      </c>
      <c r="C25" s="20" t="str">
        <f t="shared" ref="C25" si="16">+C24</f>
        <v>NHB 1</v>
      </c>
      <c r="D25" s="25" t="s">
        <v>210</v>
      </c>
      <c r="E25" s="10">
        <v>3</v>
      </c>
      <c r="F25" s="17">
        <v>121</v>
      </c>
      <c r="G25" s="17">
        <v>8</v>
      </c>
      <c r="H25" s="12">
        <f t="shared" si="6"/>
        <v>8.4120370370370387E-2</v>
      </c>
      <c r="I25" s="21">
        <f>IF(H25="","",H25-H24)</f>
        <v>7.4768518518518734E-3</v>
      </c>
      <c r="J25" s="14">
        <f t="shared" si="2"/>
        <v>27</v>
      </c>
      <c r="K25" s="17"/>
      <c r="L25" s="30"/>
      <c r="M25" s="17"/>
      <c r="N25" s="17">
        <f>+N24</f>
        <v>250</v>
      </c>
      <c r="O25" s="10" t="s">
        <v>11</v>
      </c>
      <c r="P25" s="20" t="str">
        <f t="shared" ref="P25" si="17">+P24</f>
        <v>Glen Eden Orange</v>
      </c>
      <c r="Q25" s="25" t="s">
        <v>247</v>
      </c>
      <c r="R25" s="10">
        <v>3</v>
      </c>
      <c r="S25" s="17">
        <v>126</v>
      </c>
      <c r="T25" s="17">
        <v>51</v>
      </c>
      <c r="U25" s="12">
        <f t="shared" si="7"/>
        <v>8.8090277777777781E-2</v>
      </c>
      <c r="V25" s="21">
        <f>IF(U25="","",U25-U24)</f>
        <v>1.0312500000000002E-2</v>
      </c>
      <c r="W25" s="14">
        <f t="shared" si="3"/>
        <v>100</v>
      </c>
      <c r="X25" s="17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</row>
    <row r="26" spans="1:124" s="5" customFormat="1" ht="15.75" customHeight="1" x14ac:dyDescent="0.25">
      <c r="A26" s="18"/>
      <c r="B26" s="6"/>
      <c r="C26" s="7"/>
      <c r="D26" s="27" t="s">
        <v>12</v>
      </c>
      <c r="E26" s="6"/>
      <c r="F26" s="17">
        <v>90</v>
      </c>
      <c r="G26" s="17"/>
      <c r="H26" s="12">
        <f t="shared" ref="H26:H89" si="18">IF(TIME(0,F26,G26)=0,"",TIME(0,F26,G26))</f>
        <v>6.25E-2</v>
      </c>
      <c r="I26" s="8"/>
      <c r="J26" s="14" t="str">
        <f t="shared" si="2"/>
        <v/>
      </c>
      <c r="K26" s="19"/>
      <c r="L26" s="30"/>
      <c r="M26" s="19"/>
      <c r="N26" s="18"/>
      <c r="O26" s="6"/>
      <c r="P26" s="7"/>
      <c r="Q26" s="27" t="s">
        <v>12</v>
      </c>
      <c r="R26" s="6"/>
      <c r="S26" s="17">
        <v>90</v>
      </c>
      <c r="T26" s="17"/>
      <c r="U26" s="12">
        <f t="shared" ref="U26:U89" si="19">IF(TIME(0,S26,T26)=0,"",TIME(0,S26,T26))</f>
        <v>6.25E-2</v>
      </c>
      <c r="V26" s="8"/>
      <c r="W26" s="14" t="str">
        <f t="shared" si="3"/>
        <v/>
      </c>
      <c r="X26" s="17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</row>
    <row r="27" spans="1:124" s="15" customFormat="1" x14ac:dyDescent="0.25">
      <c r="A27" s="17">
        <v>87</v>
      </c>
      <c r="B27" s="10" t="s">
        <v>10</v>
      </c>
      <c r="C27" s="20" t="s">
        <v>96</v>
      </c>
      <c r="D27" s="24" t="s">
        <v>211</v>
      </c>
      <c r="E27" s="10">
        <v>1</v>
      </c>
      <c r="F27" s="17">
        <v>101</v>
      </c>
      <c r="G27" s="17">
        <v>47</v>
      </c>
      <c r="H27" s="12">
        <f t="shared" si="18"/>
        <v>7.0682870370370368E-2</v>
      </c>
      <c r="I27" s="21">
        <f>IF(H27="","",H27-H26)</f>
        <v>8.1828703703703681E-3</v>
      </c>
      <c r="J27" s="14">
        <f t="shared" si="2"/>
        <v>38</v>
      </c>
      <c r="K27" s="17"/>
      <c r="L27" s="30"/>
      <c r="M27" s="17"/>
      <c r="N27" s="17">
        <v>251</v>
      </c>
      <c r="O27" s="10" t="s">
        <v>11</v>
      </c>
      <c r="P27" s="20" t="s">
        <v>248</v>
      </c>
      <c r="Q27" s="24" t="s">
        <v>249</v>
      </c>
      <c r="R27" s="10">
        <v>1</v>
      </c>
      <c r="S27" s="17">
        <v>99</v>
      </c>
      <c r="T27" s="17">
        <v>7</v>
      </c>
      <c r="U27" s="12">
        <f t="shared" si="19"/>
        <v>6.8831018518518514E-2</v>
      </c>
      <c r="V27" s="21">
        <f>IF(U27="","",U27-U26)</f>
        <v>6.3310185185185136E-3</v>
      </c>
      <c r="W27" s="14">
        <f t="shared" si="3"/>
        <v>28</v>
      </c>
      <c r="X27" s="1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</row>
    <row r="28" spans="1:124" s="15" customFormat="1" x14ac:dyDescent="0.25">
      <c r="A28" s="17">
        <f>+A27</f>
        <v>87</v>
      </c>
      <c r="B28" s="10" t="s">
        <v>10</v>
      </c>
      <c r="C28" s="20" t="str">
        <f>+C27</f>
        <v>Massey</v>
      </c>
      <c r="D28" s="24" t="s">
        <v>212</v>
      </c>
      <c r="E28" s="10">
        <v>2</v>
      </c>
      <c r="F28" s="17">
        <v>112</v>
      </c>
      <c r="G28" s="17">
        <v>42</v>
      </c>
      <c r="H28" s="12">
        <f t="shared" si="18"/>
        <v>7.8263888888888897E-2</v>
      </c>
      <c r="I28" s="21">
        <f>IF(H28="","",H28-H27)</f>
        <v>7.5810185185185286E-3</v>
      </c>
      <c r="J28" s="14">
        <f t="shared" si="2"/>
        <v>30</v>
      </c>
      <c r="K28" s="17"/>
      <c r="L28" s="30"/>
      <c r="M28" s="17"/>
      <c r="N28" s="17">
        <f>+N27</f>
        <v>251</v>
      </c>
      <c r="O28" s="10" t="s">
        <v>11</v>
      </c>
      <c r="P28" s="20" t="str">
        <f>+P27</f>
        <v>Lynndale 11</v>
      </c>
      <c r="Q28" s="24" t="s">
        <v>250</v>
      </c>
      <c r="R28" s="10">
        <v>2</v>
      </c>
      <c r="S28" s="17">
        <v>109</v>
      </c>
      <c r="T28" s="17">
        <v>33</v>
      </c>
      <c r="U28" s="12">
        <f t="shared" si="19"/>
        <v>7.6076388888888888E-2</v>
      </c>
      <c r="V28" s="21">
        <f>IF(U28="","",U28-U27)</f>
        <v>7.2453703703703742E-3</v>
      </c>
      <c r="W28" s="14">
        <f t="shared" si="3"/>
        <v>60</v>
      </c>
      <c r="X28" s="17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</row>
    <row r="29" spans="1:124" s="15" customFormat="1" x14ac:dyDescent="0.25">
      <c r="A29" s="17">
        <f>+A28</f>
        <v>87</v>
      </c>
      <c r="B29" s="10" t="s">
        <v>10</v>
      </c>
      <c r="C29" s="20" t="str">
        <f t="shared" ref="C29" si="20">+C28</f>
        <v>Massey</v>
      </c>
      <c r="D29" s="25" t="s">
        <v>97</v>
      </c>
      <c r="E29" s="10">
        <v>3</v>
      </c>
      <c r="F29" s="17">
        <v>123</v>
      </c>
      <c r="G29" s="17">
        <v>47</v>
      </c>
      <c r="H29" s="12">
        <f t="shared" si="18"/>
        <v>8.5960648148148147E-2</v>
      </c>
      <c r="I29" s="21">
        <f>IF(H29="","",H29-H28)</f>
        <v>7.6967592592592504E-3</v>
      </c>
      <c r="J29" s="14">
        <f t="shared" si="2"/>
        <v>34</v>
      </c>
      <c r="K29" s="17"/>
      <c r="L29" s="30"/>
      <c r="M29" s="17"/>
      <c r="N29" s="17">
        <f>+N28</f>
        <v>251</v>
      </c>
      <c r="O29" s="10" t="s">
        <v>11</v>
      </c>
      <c r="P29" s="20" t="str">
        <f t="shared" ref="P29" si="21">+P28</f>
        <v>Lynndale 11</v>
      </c>
      <c r="Q29" s="25" t="s">
        <v>63</v>
      </c>
      <c r="R29" s="10">
        <v>3</v>
      </c>
      <c r="S29" s="17">
        <v>118</v>
      </c>
      <c r="T29" s="17">
        <v>39</v>
      </c>
      <c r="U29" s="12">
        <f t="shared" si="19"/>
        <v>8.2395833333333335E-2</v>
      </c>
      <c r="V29" s="21">
        <f>IF(U29="","",U29-U28)</f>
        <v>6.319444444444447E-3</v>
      </c>
      <c r="W29" s="14">
        <f t="shared" si="3"/>
        <v>27</v>
      </c>
      <c r="X29" s="17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</row>
    <row r="30" spans="1:124" s="5" customFormat="1" ht="15.75" customHeight="1" x14ac:dyDescent="0.25">
      <c r="A30" s="18"/>
      <c r="B30" s="6"/>
      <c r="C30" s="7"/>
      <c r="D30" s="27" t="s">
        <v>12</v>
      </c>
      <c r="E30" s="6"/>
      <c r="F30" s="17">
        <v>90</v>
      </c>
      <c r="G30" s="17"/>
      <c r="H30" s="12">
        <f t="shared" si="18"/>
        <v>6.25E-2</v>
      </c>
      <c r="I30" s="8"/>
      <c r="J30" s="14" t="str">
        <f t="shared" si="2"/>
        <v/>
      </c>
      <c r="K30" s="19"/>
      <c r="L30" s="30"/>
      <c r="M30" s="19"/>
      <c r="N30" s="18"/>
      <c r="O30" s="6"/>
      <c r="P30" s="7"/>
      <c r="Q30" s="27" t="s">
        <v>12</v>
      </c>
      <c r="R30" s="6"/>
      <c r="S30" s="17">
        <v>90</v>
      </c>
      <c r="T30" s="17"/>
      <c r="U30" s="12">
        <f t="shared" si="19"/>
        <v>6.25E-2</v>
      </c>
      <c r="V30" s="8"/>
      <c r="W30" s="14" t="str">
        <f t="shared" si="3"/>
        <v/>
      </c>
      <c r="X30" s="17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</row>
    <row r="31" spans="1:124" s="15" customFormat="1" x14ac:dyDescent="0.25">
      <c r="A31" s="17">
        <v>77</v>
      </c>
      <c r="B31" s="10" t="s">
        <v>10</v>
      </c>
      <c r="C31" s="20" t="s">
        <v>328</v>
      </c>
      <c r="D31" s="24" t="s">
        <v>213</v>
      </c>
      <c r="E31" s="10">
        <v>1</v>
      </c>
      <c r="F31" s="17">
        <v>101</v>
      </c>
      <c r="G31" s="17">
        <v>14</v>
      </c>
      <c r="H31" s="12">
        <f t="shared" si="18"/>
        <v>7.0300925925925919E-2</v>
      </c>
      <c r="I31" s="21">
        <f>IF(H31="","",H31-H30)</f>
        <v>7.8009259259259195E-3</v>
      </c>
      <c r="J31" s="14">
        <f t="shared" si="2"/>
        <v>35</v>
      </c>
      <c r="K31" s="17"/>
      <c r="L31" s="30"/>
      <c r="M31" s="17"/>
      <c r="N31" s="17">
        <f>+N29+1</f>
        <v>252</v>
      </c>
      <c r="O31" s="10" t="s">
        <v>11</v>
      </c>
      <c r="P31" s="20" t="s">
        <v>251</v>
      </c>
      <c r="Q31" s="24" t="s">
        <v>252</v>
      </c>
      <c r="R31" s="10">
        <v>1</v>
      </c>
      <c r="S31" s="10">
        <v>101</v>
      </c>
      <c r="T31" s="17">
        <v>17</v>
      </c>
      <c r="U31" s="12">
        <f t="shared" si="19"/>
        <v>7.0335648148148147E-2</v>
      </c>
      <c r="V31" s="21">
        <f>IF(U31="","",U31-U30)</f>
        <v>7.8356481481481471E-3</v>
      </c>
      <c r="W31" s="14">
        <f t="shared" si="3"/>
        <v>73</v>
      </c>
      <c r="X31" s="17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</row>
    <row r="32" spans="1:124" s="15" customFormat="1" x14ac:dyDescent="0.25">
      <c r="A32" s="17">
        <f>+A31</f>
        <v>77</v>
      </c>
      <c r="B32" s="10" t="s">
        <v>10</v>
      </c>
      <c r="C32" s="20" t="str">
        <f>+C31</f>
        <v>Lynndale 1</v>
      </c>
      <c r="D32" s="24" t="s">
        <v>329</v>
      </c>
      <c r="E32" s="10">
        <v>2</v>
      </c>
      <c r="F32" s="17">
        <v>113</v>
      </c>
      <c r="G32" s="17">
        <v>20</v>
      </c>
      <c r="H32" s="12">
        <f t="shared" si="18"/>
        <v>7.8703703703703706E-2</v>
      </c>
      <c r="I32" s="21">
        <f>IF(H32="","",H32-H31)</f>
        <v>8.4027777777777868E-3</v>
      </c>
      <c r="J32" s="14">
        <f t="shared" si="2"/>
        <v>41</v>
      </c>
      <c r="K32" s="17"/>
      <c r="L32" s="30"/>
      <c r="M32" s="17"/>
      <c r="N32" s="17">
        <f>+N31</f>
        <v>252</v>
      </c>
      <c r="O32" s="10" t="s">
        <v>11</v>
      </c>
      <c r="P32" s="20" t="str">
        <f>+P31</f>
        <v>Lynndale 12</v>
      </c>
      <c r="Q32" s="24" t="s">
        <v>62</v>
      </c>
      <c r="R32" s="10">
        <v>2</v>
      </c>
      <c r="S32" s="10">
        <v>111</v>
      </c>
      <c r="T32" s="17">
        <v>25</v>
      </c>
      <c r="U32" s="12">
        <f t="shared" si="19"/>
        <v>7.7372685185185183E-2</v>
      </c>
      <c r="V32" s="21">
        <f>IF(U32="","",U32-U31)</f>
        <v>7.0370370370370361E-3</v>
      </c>
      <c r="W32" s="14">
        <f t="shared" si="3"/>
        <v>51</v>
      </c>
      <c r="X32" s="17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</row>
    <row r="33" spans="1:124" s="15" customFormat="1" x14ac:dyDescent="0.25">
      <c r="A33" s="17">
        <f>+A32</f>
        <v>77</v>
      </c>
      <c r="B33" s="10" t="s">
        <v>10</v>
      </c>
      <c r="C33" s="20" t="str">
        <f t="shared" ref="C33" si="22">+C32</f>
        <v>Lynndale 1</v>
      </c>
      <c r="D33" s="25" t="s">
        <v>330</v>
      </c>
      <c r="E33" s="10">
        <v>3</v>
      </c>
      <c r="F33" s="17">
        <v>126</v>
      </c>
      <c r="G33" s="17">
        <v>0</v>
      </c>
      <c r="H33" s="12">
        <f t="shared" si="18"/>
        <v>8.7500000000000008E-2</v>
      </c>
      <c r="I33" s="21">
        <f>IF(H33="","",H33-H32)</f>
        <v>8.7962962962963021E-3</v>
      </c>
      <c r="J33" s="14">
        <f t="shared" si="2"/>
        <v>45</v>
      </c>
      <c r="K33" s="17"/>
      <c r="L33" s="30"/>
      <c r="M33" s="17"/>
      <c r="N33" s="17">
        <f>+N32</f>
        <v>252</v>
      </c>
      <c r="O33" s="10" t="s">
        <v>11</v>
      </c>
      <c r="P33" s="20" t="str">
        <f t="shared" ref="P33" si="23">+P32</f>
        <v>Lynndale 12</v>
      </c>
      <c r="Q33" s="25" t="s">
        <v>253</v>
      </c>
      <c r="R33" s="10">
        <v>3</v>
      </c>
      <c r="S33" s="10">
        <v>122</v>
      </c>
      <c r="T33" s="17">
        <v>18</v>
      </c>
      <c r="U33" s="12">
        <f t="shared" si="19"/>
        <v>8.4930555555555551E-2</v>
      </c>
      <c r="V33" s="21">
        <f>IF(U33="","",U33-U32)</f>
        <v>7.5578703703703676E-3</v>
      </c>
      <c r="W33" s="14">
        <f t="shared" si="3"/>
        <v>65</v>
      </c>
      <c r="X33" s="17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</row>
    <row r="34" spans="1:124" s="5" customFormat="1" ht="15.75" customHeight="1" x14ac:dyDescent="0.25">
      <c r="A34" s="18"/>
      <c r="B34" s="6"/>
      <c r="C34" s="7"/>
      <c r="D34" s="27" t="s">
        <v>12</v>
      </c>
      <c r="E34" s="6"/>
      <c r="F34" s="17">
        <v>90</v>
      </c>
      <c r="G34" s="17"/>
      <c r="H34" s="12">
        <f t="shared" si="18"/>
        <v>6.25E-2</v>
      </c>
      <c r="I34" s="8"/>
      <c r="J34" s="14" t="str">
        <f t="shared" si="2"/>
        <v/>
      </c>
      <c r="K34" s="19"/>
      <c r="L34" s="30"/>
      <c r="M34" s="19"/>
      <c r="N34" s="18"/>
      <c r="O34" s="6"/>
      <c r="P34" s="7"/>
      <c r="Q34" s="27" t="s">
        <v>12</v>
      </c>
      <c r="R34" s="6"/>
      <c r="S34" s="17">
        <v>90</v>
      </c>
      <c r="T34" s="17"/>
      <c r="U34" s="12">
        <f t="shared" si="19"/>
        <v>6.25E-2</v>
      </c>
      <c r="V34" s="8"/>
      <c r="W34" s="14" t="str">
        <f t="shared" si="3"/>
        <v/>
      </c>
      <c r="X34" s="17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</row>
    <row r="35" spans="1:124" s="15" customFormat="1" x14ac:dyDescent="0.25">
      <c r="A35" s="17">
        <f>+A33+1</f>
        <v>78</v>
      </c>
      <c r="B35" s="10" t="s">
        <v>10</v>
      </c>
      <c r="C35" s="20" t="s">
        <v>331</v>
      </c>
      <c r="D35" s="24" t="s">
        <v>214</v>
      </c>
      <c r="E35" s="10">
        <v>1</v>
      </c>
      <c r="F35" s="17">
        <v>101</v>
      </c>
      <c r="G35" s="17">
        <v>25</v>
      </c>
      <c r="H35" s="12">
        <f t="shared" si="18"/>
        <v>7.0428240740740736E-2</v>
      </c>
      <c r="I35" s="21">
        <f>IF(H35="","",H35-H34)</f>
        <v>7.9282407407407357E-3</v>
      </c>
      <c r="J35" s="14">
        <f t="shared" si="2"/>
        <v>36</v>
      </c>
      <c r="K35" s="17"/>
      <c r="L35" s="30"/>
      <c r="M35" s="17"/>
      <c r="N35" s="17">
        <f>+N33+1</f>
        <v>253</v>
      </c>
      <c r="O35" s="10" t="s">
        <v>11</v>
      </c>
      <c r="P35" s="20" t="s">
        <v>254</v>
      </c>
      <c r="Q35" s="24" t="s">
        <v>64</v>
      </c>
      <c r="R35" s="10">
        <v>1</v>
      </c>
      <c r="S35" s="17">
        <v>98</v>
      </c>
      <c r="T35" s="17">
        <v>46</v>
      </c>
      <c r="U35" s="12">
        <f t="shared" si="19"/>
        <v>6.8587962962962962E-2</v>
      </c>
      <c r="V35" s="21">
        <f>IF(U35="","",U35-U34)</f>
        <v>6.0879629629629617E-3</v>
      </c>
      <c r="W35" s="14">
        <f t="shared" si="3"/>
        <v>17</v>
      </c>
      <c r="X35" s="17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</row>
    <row r="36" spans="1:124" s="15" customFormat="1" x14ac:dyDescent="0.25">
      <c r="A36" s="17">
        <f>+A35</f>
        <v>78</v>
      </c>
      <c r="B36" s="10" t="s">
        <v>10</v>
      </c>
      <c r="C36" s="20" t="str">
        <f>+C35</f>
        <v>Lynndale 2</v>
      </c>
      <c r="D36" s="24" t="s">
        <v>332</v>
      </c>
      <c r="E36" s="10">
        <v>2</v>
      </c>
      <c r="F36" s="17">
        <v>114</v>
      </c>
      <c r="G36" s="17">
        <v>52</v>
      </c>
      <c r="H36" s="12">
        <f t="shared" si="18"/>
        <v>7.9768518518518516E-2</v>
      </c>
      <c r="I36" s="21">
        <f>IF(H36="","",H36-H35)</f>
        <v>9.3402777777777807E-3</v>
      </c>
      <c r="J36" s="14">
        <f t="shared" si="2"/>
        <v>53</v>
      </c>
      <c r="K36" s="17"/>
      <c r="L36" s="30"/>
      <c r="M36" s="17"/>
      <c r="N36" s="17">
        <f>+N35</f>
        <v>253</v>
      </c>
      <c r="O36" s="10" t="s">
        <v>11</v>
      </c>
      <c r="P36" s="20" t="str">
        <f>+P35</f>
        <v>Lynndale 13</v>
      </c>
      <c r="Q36" s="24" t="s">
        <v>255</v>
      </c>
      <c r="R36" s="10">
        <v>2</v>
      </c>
      <c r="S36" s="17">
        <v>107</v>
      </c>
      <c r="T36" s="17">
        <v>18</v>
      </c>
      <c r="U36" s="12">
        <f t="shared" si="19"/>
        <v>7.4513888888888893E-2</v>
      </c>
      <c r="V36" s="21">
        <f>IF(U36="","",U36-U35)</f>
        <v>5.9259259259259317E-3</v>
      </c>
      <c r="W36" s="14">
        <f t="shared" si="3"/>
        <v>11</v>
      </c>
      <c r="X36" s="17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</row>
    <row r="37" spans="1:124" s="15" customFormat="1" x14ac:dyDescent="0.25">
      <c r="A37" s="17">
        <f>+A36</f>
        <v>78</v>
      </c>
      <c r="B37" s="10" t="s">
        <v>10</v>
      </c>
      <c r="C37" s="20" t="str">
        <f t="shared" ref="C37" si="24">+C36</f>
        <v>Lynndale 2</v>
      </c>
      <c r="D37" s="25" t="s">
        <v>215</v>
      </c>
      <c r="E37" s="10">
        <v>3</v>
      </c>
      <c r="F37" s="17">
        <v>128</v>
      </c>
      <c r="G37" s="17">
        <v>59</v>
      </c>
      <c r="H37" s="12">
        <f t="shared" si="18"/>
        <v>8.9571759259259254E-2</v>
      </c>
      <c r="I37" s="21">
        <f>IF(H37="","",H37-H36)</f>
        <v>9.8032407407407374E-3</v>
      </c>
      <c r="J37" s="14">
        <f t="shared" si="2"/>
        <v>57</v>
      </c>
      <c r="K37" s="17"/>
      <c r="L37" s="30"/>
      <c r="M37" s="17"/>
      <c r="N37" s="17">
        <f>+N36</f>
        <v>253</v>
      </c>
      <c r="O37" s="10" t="s">
        <v>11</v>
      </c>
      <c r="P37" s="20" t="str">
        <f t="shared" ref="P37" si="25">+P36</f>
        <v>Lynndale 13</v>
      </c>
      <c r="Q37" s="25" t="s">
        <v>256</v>
      </c>
      <c r="R37" s="10">
        <v>3</v>
      </c>
      <c r="S37" s="17">
        <v>115</v>
      </c>
      <c r="T37" s="17">
        <v>48</v>
      </c>
      <c r="U37" s="12">
        <f t="shared" si="19"/>
        <v>8.0416666666666664E-2</v>
      </c>
      <c r="V37" s="21">
        <f>IF(U37="","",U37-U36)</f>
        <v>5.9027777777777707E-3</v>
      </c>
      <c r="W37" s="14">
        <f t="shared" si="3"/>
        <v>10</v>
      </c>
      <c r="X37" s="1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</row>
    <row r="38" spans="1:124" s="5" customFormat="1" ht="15.75" customHeight="1" x14ac:dyDescent="0.25">
      <c r="A38" s="18"/>
      <c r="B38" s="6"/>
      <c r="C38" s="7"/>
      <c r="D38" s="27" t="s">
        <v>12</v>
      </c>
      <c r="E38" s="6"/>
      <c r="F38" s="17">
        <v>90</v>
      </c>
      <c r="G38" s="17"/>
      <c r="H38" s="12">
        <f t="shared" si="18"/>
        <v>6.25E-2</v>
      </c>
      <c r="I38" s="8"/>
      <c r="J38" s="14" t="str">
        <f t="shared" si="2"/>
        <v/>
      </c>
      <c r="K38" s="19"/>
      <c r="L38" s="30"/>
      <c r="M38" s="19"/>
      <c r="N38" s="18"/>
      <c r="O38" s="6"/>
      <c r="P38" s="7"/>
      <c r="Q38" s="27" t="s">
        <v>12</v>
      </c>
      <c r="R38" s="6"/>
      <c r="S38" s="17">
        <v>90</v>
      </c>
      <c r="T38" s="17"/>
      <c r="U38" s="12">
        <f t="shared" si="19"/>
        <v>6.25E-2</v>
      </c>
      <c r="V38" s="8"/>
      <c r="W38" s="14" t="str">
        <f t="shared" si="3"/>
        <v/>
      </c>
      <c r="X38" s="17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</row>
    <row r="39" spans="1:124" s="15" customFormat="1" x14ac:dyDescent="0.25">
      <c r="A39" s="17">
        <v>82</v>
      </c>
      <c r="B39" s="10" t="s">
        <v>10</v>
      </c>
      <c r="C39" s="20" t="s">
        <v>333</v>
      </c>
      <c r="D39" s="24" t="s">
        <v>334</v>
      </c>
      <c r="E39" s="10">
        <v>1</v>
      </c>
      <c r="F39" s="17">
        <v>101</v>
      </c>
      <c r="G39" s="17">
        <v>55</v>
      </c>
      <c r="H39" s="12">
        <f t="shared" si="18"/>
        <v>7.0775462962962971E-2</v>
      </c>
      <c r="I39" s="21">
        <f>IF(H39="","",H39-H38)</f>
        <v>8.2754629629629706E-3</v>
      </c>
      <c r="J39" s="14">
        <f t="shared" si="2"/>
        <v>39</v>
      </c>
      <c r="K39" s="17"/>
      <c r="L39" s="30"/>
      <c r="M39" s="17"/>
      <c r="N39" s="17">
        <f>+N37+1</f>
        <v>254</v>
      </c>
      <c r="O39" s="10" t="s">
        <v>11</v>
      </c>
      <c r="P39" s="20" t="s">
        <v>257</v>
      </c>
      <c r="Q39" s="24" t="s">
        <v>258</v>
      </c>
      <c r="R39" s="10">
        <v>1</v>
      </c>
      <c r="S39" s="17">
        <v>101</v>
      </c>
      <c r="T39" s="17">
        <v>17</v>
      </c>
      <c r="U39" s="12">
        <f t="shared" si="19"/>
        <v>7.0335648148148147E-2</v>
      </c>
      <c r="V39" s="21">
        <f>IF(U39="","",U39-U38)</f>
        <v>7.8356481481481471E-3</v>
      </c>
      <c r="W39" s="14">
        <f t="shared" si="3"/>
        <v>73</v>
      </c>
      <c r="X39" s="17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</row>
    <row r="40" spans="1:124" s="15" customFormat="1" x14ac:dyDescent="0.25">
      <c r="A40" s="17">
        <f>+A39</f>
        <v>82</v>
      </c>
      <c r="B40" s="10" t="s">
        <v>10</v>
      </c>
      <c r="C40" s="20" t="str">
        <f>+C39</f>
        <v>Lynndale 6</v>
      </c>
      <c r="D40" s="24" t="s">
        <v>335</v>
      </c>
      <c r="E40" s="10">
        <v>2</v>
      </c>
      <c r="F40" s="17">
        <v>114</v>
      </c>
      <c r="G40" s="17">
        <v>37</v>
      </c>
      <c r="H40" s="12">
        <f t="shared" si="18"/>
        <v>7.9594907407407406E-2</v>
      </c>
      <c r="I40" s="21">
        <f>IF(H40="","",H40-H39)</f>
        <v>8.8194444444444353E-3</v>
      </c>
      <c r="J40" s="14">
        <f t="shared" si="2"/>
        <v>46</v>
      </c>
      <c r="K40" s="17"/>
      <c r="L40" s="30"/>
      <c r="M40" s="17"/>
      <c r="N40" s="17">
        <f>+N39</f>
        <v>254</v>
      </c>
      <c r="O40" s="10" t="s">
        <v>11</v>
      </c>
      <c r="P40" s="20" t="str">
        <f>+P39</f>
        <v>Lynndale 14</v>
      </c>
      <c r="Q40" s="24" t="s">
        <v>65</v>
      </c>
      <c r="R40" s="10">
        <v>2</v>
      </c>
      <c r="S40" s="17">
        <v>112</v>
      </c>
      <c r="T40" s="17">
        <v>40</v>
      </c>
      <c r="U40" s="12">
        <f t="shared" si="19"/>
        <v>7.8240740740740736E-2</v>
      </c>
      <c r="V40" s="21">
        <f>IF(U40="","",U40-U39)</f>
        <v>7.9050925925925886E-3</v>
      </c>
      <c r="W40" s="14">
        <f t="shared" si="3"/>
        <v>77</v>
      </c>
      <c r="X40" s="17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</row>
    <row r="41" spans="1:124" s="15" customFormat="1" x14ac:dyDescent="0.25">
      <c r="A41" s="17">
        <f>+A40</f>
        <v>82</v>
      </c>
      <c r="B41" s="10" t="s">
        <v>10</v>
      </c>
      <c r="C41" s="20" t="str">
        <f t="shared" ref="C41" si="26">+C40</f>
        <v>Lynndale 6</v>
      </c>
      <c r="D41" s="25" t="s">
        <v>51</v>
      </c>
      <c r="E41" s="10">
        <v>3</v>
      </c>
      <c r="F41" s="17">
        <v>127</v>
      </c>
      <c r="G41" s="17">
        <v>55</v>
      </c>
      <c r="H41" s="12">
        <f t="shared" si="18"/>
        <v>8.8831018518518531E-2</v>
      </c>
      <c r="I41" s="21">
        <f>IF(H41="","",H41-H40)</f>
        <v>9.2361111111111255E-3</v>
      </c>
      <c r="J41" s="14">
        <f t="shared" si="2"/>
        <v>52</v>
      </c>
      <c r="K41" s="17"/>
      <c r="L41" s="30"/>
      <c r="M41" s="17"/>
      <c r="N41" s="17">
        <f>+N40</f>
        <v>254</v>
      </c>
      <c r="O41" s="10" t="s">
        <v>11</v>
      </c>
      <c r="P41" s="20" t="str">
        <f t="shared" ref="P41" si="27">+P40</f>
        <v>Lynndale 14</v>
      </c>
      <c r="Q41" s="25" t="s">
        <v>349</v>
      </c>
      <c r="R41" s="10">
        <v>3</v>
      </c>
      <c r="S41" s="17">
        <v>122</v>
      </c>
      <c r="T41" s="17">
        <v>40</v>
      </c>
      <c r="U41" s="12">
        <f t="shared" si="19"/>
        <v>8.5185185185185197E-2</v>
      </c>
      <c r="V41" s="21">
        <f>IF(U41="","",U41-U40)</f>
        <v>6.9444444444444614E-3</v>
      </c>
      <c r="W41" s="14">
        <f t="shared" si="3"/>
        <v>48</v>
      </c>
      <c r="X41" s="17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</row>
    <row r="42" spans="1:124" s="5" customFormat="1" ht="15.75" customHeight="1" x14ac:dyDescent="0.25">
      <c r="A42" s="18"/>
      <c r="B42" s="6"/>
      <c r="C42" s="7"/>
      <c r="D42" s="27" t="s">
        <v>12</v>
      </c>
      <c r="E42" s="6"/>
      <c r="F42" s="17">
        <v>90</v>
      </c>
      <c r="G42" s="17"/>
      <c r="H42" s="12">
        <f t="shared" si="18"/>
        <v>6.25E-2</v>
      </c>
      <c r="I42" s="8"/>
      <c r="J42" s="14" t="str">
        <f t="shared" si="2"/>
        <v/>
      </c>
      <c r="K42" s="19"/>
      <c r="L42" s="30"/>
      <c r="M42" s="19"/>
      <c r="N42" s="18"/>
      <c r="O42" s="6"/>
      <c r="P42" s="7"/>
      <c r="Q42" s="27" t="s">
        <v>12</v>
      </c>
      <c r="R42" s="6"/>
      <c r="S42" s="17">
        <v>90</v>
      </c>
      <c r="T42" s="17"/>
      <c r="U42" s="12">
        <f t="shared" si="19"/>
        <v>6.25E-2</v>
      </c>
      <c r="V42" s="8"/>
      <c r="W42" s="14" t="str">
        <f t="shared" si="3"/>
        <v/>
      </c>
      <c r="X42" s="17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</row>
    <row r="43" spans="1:124" s="15" customFormat="1" x14ac:dyDescent="0.25">
      <c r="A43" s="17">
        <v>81</v>
      </c>
      <c r="B43" s="10" t="s">
        <v>10</v>
      </c>
      <c r="C43" s="20" t="s">
        <v>336</v>
      </c>
      <c r="D43" s="24" t="s">
        <v>337</v>
      </c>
      <c r="E43" s="10">
        <v>1</v>
      </c>
      <c r="F43" s="17">
        <v>102</v>
      </c>
      <c r="G43" s="17">
        <v>31</v>
      </c>
      <c r="H43" s="12">
        <f t="shared" si="18"/>
        <v>7.1192129629629633E-2</v>
      </c>
      <c r="I43" s="21">
        <f>IF(H43="","",H43-H42)</f>
        <v>8.692129629629633E-3</v>
      </c>
      <c r="J43" s="14">
        <f t="shared" si="2"/>
        <v>43</v>
      </c>
      <c r="K43" s="17"/>
      <c r="L43" s="30"/>
      <c r="M43" s="17"/>
      <c r="N43" s="17">
        <f>+N41+1</f>
        <v>255</v>
      </c>
      <c r="O43" s="10" t="s">
        <v>11</v>
      </c>
      <c r="P43" s="20" t="s">
        <v>259</v>
      </c>
      <c r="Q43" s="24" t="s">
        <v>260</v>
      </c>
      <c r="R43" s="10">
        <v>1</v>
      </c>
      <c r="S43" s="17">
        <v>103</v>
      </c>
      <c r="T43" s="17">
        <v>12</v>
      </c>
      <c r="U43" s="12">
        <f t="shared" si="19"/>
        <v>7.166666666666667E-2</v>
      </c>
      <c r="V43" s="21">
        <f>IF(U43="","",U43-U42)</f>
        <v>9.1666666666666702E-3</v>
      </c>
      <c r="W43" s="14">
        <f t="shared" si="3"/>
        <v>95</v>
      </c>
      <c r="X43" s="17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</row>
    <row r="44" spans="1:124" s="15" customFormat="1" x14ac:dyDescent="0.25">
      <c r="A44" s="17">
        <f>+A43</f>
        <v>81</v>
      </c>
      <c r="B44" s="10" t="s">
        <v>10</v>
      </c>
      <c r="C44" s="20" t="str">
        <f>+C43</f>
        <v>Lynndale 5</v>
      </c>
      <c r="D44" s="24" t="s">
        <v>338</v>
      </c>
      <c r="E44" s="10">
        <v>2</v>
      </c>
      <c r="F44" s="17">
        <v>116</v>
      </c>
      <c r="G44" s="17">
        <v>9</v>
      </c>
      <c r="H44" s="12">
        <f t="shared" si="18"/>
        <v>8.065972222222223E-2</v>
      </c>
      <c r="I44" s="21">
        <f>IF(H44="","",H44-H43)</f>
        <v>9.4675925925925969E-3</v>
      </c>
      <c r="J44" s="14">
        <f t="shared" si="2"/>
        <v>54</v>
      </c>
      <c r="K44" s="17"/>
      <c r="L44" s="30"/>
      <c r="M44" s="17"/>
      <c r="N44" s="17">
        <f>+N43</f>
        <v>255</v>
      </c>
      <c r="O44" s="10" t="s">
        <v>11</v>
      </c>
      <c r="P44" s="20" t="str">
        <f>+P43</f>
        <v>Lynndale 15</v>
      </c>
      <c r="Q44" s="24" t="s">
        <v>261</v>
      </c>
      <c r="R44" s="10">
        <v>2</v>
      </c>
      <c r="S44" s="17">
        <v>116</v>
      </c>
      <c r="T44" s="17">
        <v>15</v>
      </c>
      <c r="U44" s="12">
        <f t="shared" si="19"/>
        <v>8.0729166666666671E-2</v>
      </c>
      <c r="V44" s="21">
        <f>IF(U44="","",U44-U43)</f>
        <v>9.0625000000000011E-3</v>
      </c>
      <c r="W44" s="14">
        <f t="shared" si="3"/>
        <v>93</v>
      </c>
      <c r="X44" s="17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</row>
    <row r="45" spans="1:124" s="15" customFormat="1" x14ac:dyDescent="0.25">
      <c r="A45" s="17">
        <f>+A44</f>
        <v>81</v>
      </c>
      <c r="B45" s="10" t="s">
        <v>10</v>
      </c>
      <c r="C45" s="20" t="str">
        <f t="shared" ref="C45" si="28">+C44</f>
        <v>Lynndale 5</v>
      </c>
      <c r="D45" s="25" t="s">
        <v>216</v>
      </c>
      <c r="E45" s="10">
        <v>3</v>
      </c>
      <c r="F45" s="17">
        <v>130</v>
      </c>
      <c r="G45" s="17">
        <v>2</v>
      </c>
      <c r="H45" s="12">
        <f t="shared" si="18"/>
        <v>9.0300925925925923E-2</v>
      </c>
      <c r="I45" s="21">
        <f>IF(H45="","",H45-H44)</f>
        <v>9.6412037037036935E-3</v>
      </c>
      <c r="J45" s="14">
        <f t="shared" si="2"/>
        <v>56</v>
      </c>
      <c r="K45" s="17"/>
      <c r="L45" s="30"/>
      <c r="M45" s="17"/>
      <c r="N45" s="17">
        <f>+N44</f>
        <v>255</v>
      </c>
      <c r="O45" s="10" t="s">
        <v>11</v>
      </c>
      <c r="P45" s="20" t="str">
        <f t="shared" ref="P45" si="29">+P44</f>
        <v>Lynndale 15</v>
      </c>
      <c r="Q45" s="25" t="s">
        <v>66</v>
      </c>
      <c r="R45" s="10">
        <v>3</v>
      </c>
      <c r="S45" s="17">
        <v>127</v>
      </c>
      <c r="T45" s="17">
        <v>55</v>
      </c>
      <c r="U45" s="12">
        <f t="shared" si="19"/>
        <v>8.8831018518518531E-2</v>
      </c>
      <c r="V45" s="21">
        <f>IF(U45="","",U45-U44)</f>
        <v>8.1018518518518601E-3</v>
      </c>
      <c r="W45" s="14">
        <f t="shared" si="3"/>
        <v>81</v>
      </c>
      <c r="X45" s="17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</row>
    <row r="46" spans="1:124" s="5" customFormat="1" ht="15.75" customHeight="1" x14ac:dyDescent="0.25">
      <c r="A46" s="18"/>
      <c r="B46" s="6"/>
      <c r="C46" s="7"/>
      <c r="D46" s="27" t="s">
        <v>12</v>
      </c>
      <c r="E46" s="6"/>
      <c r="F46" s="17">
        <v>90</v>
      </c>
      <c r="G46" s="17"/>
      <c r="H46" s="12">
        <f t="shared" si="18"/>
        <v>6.25E-2</v>
      </c>
      <c r="I46" s="8"/>
      <c r="J46" s="14" t="str">
        <f t="shared" si="2"/>
        <v/>
      </c>
      <c r="K46" s="19"/>
      <c r="L46" s="30"/>
      <c r="M46" s="19"/>
      <c r="N46" s="18"/>
      <c r="O46" s="6"/>
      <c r="P46" s="7"/>
      <c r="Q46" s="27" t="s">
        <v>12</v>
      </c>
      <c r="R46" s="6"/>
      <c r="S46" s="17">
        <v>90</v>
      </c>
      <c r="T46" s="17"/>
      <c r="U46" s="12">
        <f t="shared" si="19"/>
        <v>6.25E-2</v>
      </c>
      <c r="V46" s="8"/>
      <c r="W46" s="14" t="str">
        <f t="shared" si="3"/>
        <v/>
      </c>
      <c r="X46" s="17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</row>
    <row r="47" spans="1:124" s="15" customFormat="1" x14ac:dyDescent="0.25">
      <c r="A47" s="17">
        <v>79</v>
      </c>
      <c r="B47" s="10" t="s">
        <v>10</v>
      </c>
      <c r="C47" s="20" t="s">
        <v>339</v>
      </c>
      <c r="D47" s="24" t="s">
        <v>341</v>
      </c>
      <c r="E47" s="10">
        <v>1</v>
      </c>
      <c r="F47" s="17">
        <v>103</v>
      </c>
      <c r="G47" s="17">
        <v>46</v>
      </c>
      <c r="H47" s="12">
        <f t="shared" si="18"/>
        <v>7.2060185185185185E-2</v>
      </c>
      <c r="I47" s="21">
        <f>IF(H47="","",H47-H46)</f>
        <v>9.5601851851851855E-3</v>
      </c>
      <c r="J47" s="14">
        <f t="shared" si="2"/>
        <v>55</v>
      </c>
      <c r="K47" s="17"/>
      <c r="L47" s="30"/>
      <c r="M47" s="17"/>
      <c r="N47" s="17">
        <f>+N45+1</f>
        <v>256</v>
      </c>
      <c r="O47" s="10" t="s">
        <v>11</v>
      </c>
      <c r="P47" s="20" t="s">
        <v>262</v>
      </c>
      <c r="Q47" s="24" t="s">
        <v>263</v>
      </c>
      <c r="R47" s="10">
        <v>1</v>
      </c>
      <c r="S47" s="17">
        <v>103</v>
      </c>
      <c r="T47" s="17">
        <v>55</v>
      </c>
      <c r="U47" s="12">
        <f t="shared" si="19"/>
        <v>7.2164351851851855E-2</v>
      </c>
      <c r="V47" s="21">
        <f>IF(U47="","",U47-U46)</f>
        <v>9.6643518518518545E-3</v>
      </c>
      <c r="W47" s="14">
        <f t="shared" si="3"/>
        <v>98</v>
      </c>
      <c r="X47" s="1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</row>
    <row r="48" spans="1:124" s="15" customFormat="1" x14ac:dyDescent="0.25">
      <c r="A48" s="17">
        <f>+A47</f>
        <v>79</v>
      </c>
      <c r="B48" s="10" t="s">
        <v>10</v>
      </c>
      <c r="C48" s="20" t="str">
        <f>+C47</f>
        <v>Lynndale 3</v>
      </c>
      <c r="D48" s="24" t="s">
        <v>340</v>
      </c>
      <c r="E48" s="10">
        <v>2</v>
      </c>
      <c r="F48" s="17">
        <v>120</v>
      </c>
      <c r="G48" s="17">
        <v>53</v>
      </c>
      <c r="H48" s="12">
        <f t="shared" si="18"/>
        <v>8.3946759259259263E-2</v>
      </c>
      <c r="I48" s="21">
        <f>IF(H48="","",H48-H47)</f>
        <v>1.1886574074074077E-2</v>
      </c>
      <c r="J48" s="14">
        <f t="shared" si="2"/>
        <v>60</v>
      </c>
      <c r="K48" s="17"/>
      <c r="L48" s="30"/>
      <c r="M48" s="17"/>
      <c r="N48" s="17">
        <f>+N47</f>
        <v>256</v>
      </c>
      <c r="O48" s="10" t="s">
        <v>11</v>
      </c>
      <c r="P48" s="20" t="str">
        <f>+P47</f>
        <v>Lynndale 16</v>
      </c>
      <c r="Q48" s="24" t="s">
        <v>68</v>
      </c>
      <c r="R48" s="10">
        <v>2</v>
      </c>
      <c r="S48" s="17">
        <v>119</v>
      </c>
      <c r="T48" s="17">
        <v>44</v>
      </c>
      <c r="U48" s="12">
        <f t="shared" si="19"/>
        <v>8.3148148148148152E-2</v>
      </c>
      <c r="V48" s="21">
        <f>IF(U48="","",U48-U47)</f>
        <v>1.0983796296296297E-2</v>
      </c>
      <c r="W48" s="14">
        <f t="shared" si="3"/>
        <v>101</v>
      </c>
      <c r="X48" s="17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</row>
    <row r="49" spans="1:124" s="15" customFormat="1" x14ac:dyDescent="0.25">
      <c r="A49" s="17">
        <f>+A48</f>
        <v>79</v>
      </c>
      <c r="B49" s="10" t="s">
        <v>10</v>
      </c>
      <c r="C49" s="20" t="str">
        <f t="shared" ref="C49" si="30">+C48</f>
        <v>Lynndale 3</v>
      </c>
      <c r="D49" s="25" t="s">
        <v>217</v>
      </c>
      <c r="E49" s="10">
        <v>3</v>
      </c>
      <c r="F49" s="17">
        <v>136</v>
      </c>
      <c r="G49" s="17">
        <v>31</v>
      </c>
      <c r="H49" s="12">
        <f t="shared" si="18"/>
        <v>9.4803240740740757E-2</v>
      </c>
      <c r="I49" s="21">
        <f>IF(H49="","",H49-H48)</f>
        <v>1.0856481481481495E-2</v>
      </c>
      <c r="J49" s="14">
        <f t="shared" si="2"/>
        <v>59</v>
      </c>
      <c r="K49" s="17"/>
      <c r="L49" s="30"/>
      <c r="M49" s="17"/>
      <c r="N49" s="17">
        <f>+N48</f>
        <v>256</v>
      </c>
      <c r="O49" s="10" t="s">
        <v>11</v>
      </c>
      <c r="P49" s="20" t="str">
        <f t="shared" ref="P49" si="31">+P48</f>
        <v>Lynndale 16</v>
      </c>
      <c r="Q49" s="25" t="s">
        <v>67</v>
      </c>
      <c r="R49" s="10">
        <v>3</v>
      </c>
      <c r="S49" s="17">
        <v>133</v>
      </c>
      <c r="T49" s="17">
        <v>53</v>
      </c>
      <c r="U49" s="12">
        <f t="shared" si="19"/>
        <v>9.2974537037037022E-2</v>
      </c>
      <c r="V49" s="21">
        <f>IF(U49="","",U49-U48)</f>
        <v>9.8263888888888706E-3</v>
      </c>
      <c r="W49" s="14">
        <f t="shared" si="3"/>
        <v>99</v>
      </c>
      <c r="X49" s="17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</row>
    <row r="50" spans="1:124" s="5" customFormat="1" ht="15.75" customHeight="1" x14ac:dyDescent="0.25">
      <c r="A50" s="18"/>
      <c r="B50" s="6"/>
      <c r="C50" s="7"/>
      <c r="D50" s="27" t="s">
        <v>12</v>
      </c>
      <c r="E50" s="6"/>
      <c r="F50" s="17">
        <v>90</v>
      </c>
      <c r="G50" s="17"/>
      <c r="H50" s="12">
        <f t="shared" si="18"/>
        <v>6.25E-2</v>
      </c>
      <c r="I50" s="8"/>
      <c r="J50" s="14" t="str">
        <f t="shared" si="2"/>
        <v/>
      </c>
      <c r="K50" s="19"/>
      <c r="L50" s="30"/>
      <c r="M50" s="19"/>
      <c r="N50" s="18"/>
      <c r="O50" s="6"/>
      <c r="P50" s="7"/>
      <c r="Q50" s="27" t="s">
        <v>12</v>
      </c>
      <c r="R50" s="6"/>
      <c r="S50" s="17">
        <v>90</v>
      </c>
      <c r="T50" s="17"/>
      <c r="U50" s="12">
        <f t="shared" si="19"/>
        <v>6.25E-2</v>
      </c>
      <c r="V50" s="8"/>
      <c r="W50" s="14" t="str">
        <f t="shared" si="3"/>
        <v/>
      </c>
      <c r="X50" s="17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</row>
    <row r="51" spans="1:124" s="15" customFormat="1" x14ac:dyDescent="0.25">
      <c r="A51" s="17">
        <v>89</v>
      </c>
      <c r="B51" s="10" t="s">
        <v>10</v>
      </c>
      <c r="C51" s="20" t="s">
        <v>277</v>
      </c>
      <c r="D51" s="24" t="s">
        <v>218</v>
      </c>
      <c r="E51" s="10">
        <v>1</v>
      </c>
      <c r="F51" s="17">
        <v>102</v>
      </c>
      <c r="G51" s="17">
        <v>48</v>
      </c>
      <c r="H51" s="12">
        <f t="shared" si="18"/>
        <v>7.1388888888888891E-2</v>
      </c>
      <c r="I51" s="21">
        <f>IF(H51="","",H51-H50)</f>
        <v>8.8888888888888906E-3</v>
      </c>
      <c r="J51" s="14">
        <f t="shared" si="2"/>
        <v>47</v>
      </c>
      <c r="K51" s="17"/>
      <c r="L51" s="30"/>
      <c r="M51" s="17"/>
      <c r="N51" s="17">
        <f>+N49+1</f>
        <v>257</v>
      </c>
      <c r="O51" s="10" t="s">
        <v>11</v>
      </c>
      <c r="P51" s="20" t="s">
        <v>264</v>
      </c>
      <c r="Q51" s="24" t="s">
        <v>265</v>
      </c>
      <c r="R51" s="10">
        <v>1</v>
      </c>
      <c r="S51" s="17">
        <v>100</v>
      </c>
      <c r="T51" s="17">
        <v>52</v>
      </c>
      <c r="U51" s="12">
        <f t="shared" si="19"/>
        <v>7.0046296296296287E-2</v>
      </c>
      <c r="V51" s="21">
        <f>IF(U51="","",U51-U50)</f>
        <v>7.5462962962962871E-3</v>
      </c>
      <c r="W51" s="14">
        <f t="shared" si="3"/>
        <v>64</v>
      </c>
      <c r="X51" s="17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</row>
    <row r="52" spans="1:124" s="15" customFormat="1" x14ac:dyDescent="0.25">
      <c r="A52" s="17">
        <f>+A51</f>
        <v>89</v>
      </c>
      <c r="B52" s="10" t="s">
        <v>10</v>
      </c>
      <c r="C52" s="20" t="str">
        <f>+C51</f>
        <v>NHB 2</v>
      </c>
      <c r="D52" s="24" t="s">
        <v>219</v>
      </c>
      <c r="E52" s="10">
        <v>2</v>
      </c>
      <c r="F52" s="17">
        <v>115</v>
      </c>
      <c r="G52" s="17">
        <v>63</v>
      </c>
      <c r="H52" s="12">
        <f t="shared" si="18"/>
        <v>8.0590277777777775E-2</v>
      </c>
      <c r="I52" s="21">
        <f>IF(H52="","",H52-H51)</f>
        <v>9.201388888888884E-3</v>
      </c>
      <c r="J52" s="14">
        <f t="shared" si="2"/>
        <v>51</v>
      </c>
      <c r="K52" s="17"/>
      <c r="L52" s="30"/>
      <c r="M52" s="17"/>
      <c r="N52" s="17">
        <f>+N51</f>
        <v>257</v>
      </c>
      <c r="O52" s="10" t="s">
        <v>11</v>
      </c>
      <c r="P52" s="20" t="str">
        <f>+P51</f>
        <v>Lynndale 17</v>
      </c>
      <c r="Q52" s="24" t="s">
        <v>266</v>
      </c>
      <c r="R52" s="10">
        <v>2</v>
      </c>
      <c r="S52" s="17">
        <v>111</v>
      </c>
      <c r="T52" s="17">
        <v>0</v>
      </c>
      <c r="U52" s="12">
        <f t="shared" si="19"/>
        <v>7.7083333333333337E-2</v>
      </c>
      <c r="V52" s="21">
        <f>IF(U52="","",U52-U51)</f>
        <v>7.03703703703705E-3</v>
      </c>
      <c r="W52" s="14">
        <f t="shared" si="3"/>
        <v>52</v>
      </c>
      <c r="X52" s="17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</row>
    <row r="53" spans="1:124" s="15" customFormat="1" x14ac:dyDescent="0.25">
      <c r="A53" s="17">
        <f>+A52</f>
        <v>89</v>
      </c>
      <c r="B53" s="10" t="s">
        <v>10</v>
      </c>
      <c r="C53" s="20" t="str">
        <f t="shared" ref="C53" si="32">+C52</f>
        <v>NHB 2</v>
      </c>
      <c r="D53" s="25" t="s">
        <v>61</v>
      </c>
      <c r="E53" s="10">
        <v>3</v>
      </c>
      <c r="F53" s="17">
        <v>125</v>
      </c>
      <c r="G53" s="17">
        <v>77</v>
      </c>
      <c r="H53" s="12">
        <f t="shared" si="18"/>
        <v>8.7696759259259252E-2</v>
      </c>
      <c r="I53" s="21">
        <f>IF(H53="","",H53-H52)</f>
        <v>7.1064814814814775E-3</v>
      </c>
      <c r="J53" s="14">
        <f t="shared" si="2"/>
        <v>23</v>
      </c>
      <c r="K53" s="17"/>
      <c r="L53" s="30"/>
      <c r="M53" s="17"/>
      <c r="N53" s="17">
        <f>+N52</f>
        <v>257</v>
      </c>
      <c r="O53" s="10" t="s">
        <v>11</v>
      </c>
      <c r="P53" s="20" t="str">
        <f t="shared" ref="P53" si="33">+P52</f>
        <v>Lynndale 17</v>
      </c>
      <c r="Q53" s="25" t="s">
        <v>350</v>
      </c>
      <c r="R53" s="10">
        <v>3</v>
      </c>
      <c r="S53" s="17">
        <v>122</v>
      </c>
      <c r="T53" s="17">
        <v>25</v>
      </c>
      <c r="U53" s="12">
        <f t="shared" si="19"/>
        <v>8.5011574074074073E-2</v>
      </c>
      <c r="V53" s="21">
        <f>IF(U53="","",U53-U52)</f>
        <v>7.9282407407407357E-3</v>
      </c>
      <c r="W53" s="14">
        <f t="shared" si="3"/>
        <v>79</v>
      </c>
      <c r="X53" s="17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</row>
    <row r="54" spans="1:124" s="5" customFormat="1" ht="15.75" customHeight="1" x14ac:dyDescent="0.25">
      <c r="A54" s="18"/>
      <c r="B54" s="6"/>
      <c r="C54" s="7"/>
      <c r="D54" s="27" t="s">
        <v>12</v>
      </c>
      <c r="E54" s="6"/>
      <c r="F54" s="17">
        <v>90</v>
      </c>
      <c r="G54" s="17"/>
      <c r="H54" s="12">
        <f t="shared" si="18"/>
        <v>6.25E-2</v>
      </c>
      <c r="I54" s="8"/>
      <c r="J54" s="14" t="str">
        <f t="shared" si="2"/>
        <v/>
      </c>
      <c r="K54" s="19"/>
      <c r="L54" s="30"/>
      <c r="M54" s="19"/>
      <c r="N54" s="18"/>
      <c r="O54" s="6"/>
      <c r="P54" s="7"/>
      <c r="Q54" s="27" t="s">
        <v>12</v>
      </c>
      <c r="R54" s="6"/>
      <c r="S54" s="17">
        <v>90</v>
      </c>
      <c r="T54" s="17"/>
      <c r="U54" s="12">
        <f t="shared" si="19"/>
        <v>6.25E-2</v>
      </c>
      <c r="V54" s="8"/>
      <c r="W54" s="14" t="str">
        <f t="shared" si="3"/>
        <v/>
      </c>
      <c r="X54" s="17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</row>
    <row r="55" spans="1:124" s="15" customFormat="1" x14ac:dyDescent="0.25">
      <c r="A55" s="17">
        <f>+A53+1</f>
        <v>90</v>
      </c>
      <c r="B55" s="10" t="s">
        <v>10</v>
      </c>
      <c r="C55" s="20" t="s">
        <v>342</v>
      </c>
      <c r="D55" s="24" t="s">
        <v>54</v>
      </c>
      <c r="E55" s="10">
        <v>1</v>
      </c>
      <c r="F55" s="17">
        <v>98</v>
      </c>
      <c r="G55" s="17">
        <v>56</v>
      </c>
      <c r="H55" s="12">
        <f t="shared" si="18"/>
        <v>6.8703703703703697E-2</v>
      </c>
      <c r="I55" s="21">
        <f>IF(H55="","",H55-H54)</f>
        <v>6.2037037037036974E-3</v>
      </c>
      <c r="J55" s="14">
        <f t="shared" si="2"/>
        <v>4</v>
      </c>
      <c r="K55" s="17"/>
      <c r="L55" s="30"/>
      <c r="M55" s="17"/>
      <c r="N55" s="17">
        <f>+N53+1</f>
        <v>258</v>
      </c>
      <c r="O55" s="10" t="s">
        <v>11</v>
      </c>
      <c r="P55" s="20" t="s">
        <v>267</v>
      </c>
      <c r="Q55" s="24" t="s">
        <v>351</v>
      </c>
      <c r="R55" s="10">
        <v>1</v>
      </c>
      <c r="S55" s="17">
        <v>102</v>
      </c>
      <c r="T55" s="17">
        <v>50</v>
      </c>
      <c r="U55" s="12">
        <f t="shared" si="19"/>
        <v>7.1412037037037038E-2</v>
      </c>
      <c r="V55" s="21">
        <f>IF(U55="","",U55-U54)</f>
        <v>8.9120370370370378E-3</v>
      </c>
      <c r="W55" s="14">
        <f t="shared" si="3"/>
        <v>91</v>
      </c>
      <c r="X55" s="17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</row>
    <row r="56" spans="1:124" s="15" customFormat="1" x14ac:dyDescent="0.25">
      <c r="A56" s="17">
        <f>+A55</f>
        <v>90</v>
      </c>
      <c r="B56" s="10" t="s">
        <v>10</v>
      </c>
      <c r="C56" s="20" t="str">
        <f>+C55</f>
        <v>Oratia Black</v>
      </c>
      <c r="D56" s="24" t="s">
        <v>60</v>
      </c>
      <c r="E56" s="10">
        <v>2</v>
      </c>
      <c r="F56" s="17">
        <v>107</v>
      </c>
      <c r="G56" s="17">
        <v>56</v>
      </c>
      <c r="H56" s="12">
        <f t="shared" si="18"/>
        <v>7.4953703703703703E-2</v>
      </c>
      <c r="I56" s="21">
        <f>IF(H56="","",H56-H55)</f>
        <v>6.2500000000000056E-3</v>
      </c>
      <c r="J56" s="14">
        <f t="shared" si="2"/>
        <v>6</v>
      </c>
      <c r="K56" s="17" t="s">
        <v>371</v>
      </c>
      <c r="L56" s="30"/>
      <c r="M56" s="17"/>
      <c r="N56" s="17">
        <f>+N55</f>
        <v>258</v>
      </c>
      <c r="O56" s="10" t="s">
        <v>11</v>
      </c>
      <c r="P56" s="20" t="str">
        <f>+P55</f>
        <v>Lynndale 18</v>
      </c>
      <c r="Q56" s="24" t="s">
        <v>268</v>
      </c>
      <c r="R56" s="10">
        <v>2</v>
      </c>
      <c r="S56" s="17">
        <v>116</v>
      </c>
      <c r="T56" s="17">
        <v>13</v>
      </c>
      <c r="U56" s="12">
        <f t="shared" si="19"/>
        <v>8.0706018518518524E-2</v>
      </c>
      <c r="V56" s="21">
        <f>IF(U56="","",U56-U55)</f>
        <v>9.2939814814814864E-3</v>
      </c>
      <c r="W56" s="14">
        <f t="shared" si="3"/>
        <v>96</v>
      </c>
      <c r="X56" s="17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  <c r="CR56"/>
      <c r="CS56"/>
      <c r="CT56"/>
      <c r="CU56"/>
      <c r="CV56"/>
      <c r="CW56"/>
      <c r="CX56"/>
      <c r="CY56"/>
      <c r="CZ56"/>
      <c r="DA56"/>
      <c r="DB56"/>
      <c r="DC56"/>
      <c r="DD56"/>
      <c r="DE56"/>
      <c r="DF56"/>
      <c r="DG56"/>
      <c r="DH56"/>
      <c r="DI56"/>
      <c r="DJ56"/>
      <c r="DK56"/>
      <c r="DL56"/>
      <c r="DM56"/>
      <c r="DN56"/>
      <c r="DO56"/>
      <c r="DP56"/>
      <c r="DQ56"/>
      <c r="DR56"/>
      <c r="DS56"/>
      <c r="DT56"/>
    </row>
    <row r="57" spans="1:124" s="15" customFormat="1" x14ac:dyDescent="0.25">
      <c r="A57" s="17">
        <f>+A56</f>
        <v>90</v>
      </c>
      <c r="B57" s="10" t="s">
        <v>10</v>
      </c>
      <c r="C57" s="20" t="str">
        <f t="shared" ref="C57" si="34">+C56</f>
        <v>Oratia Black</v>
      </c>
      <c r="D57" s="25" t="s">
        <v>53</v>
      </c>
      <c r="E57" s="10">
        <v>3</v>
      </c>
      <c r="F57" s="17">
        <v>115</v>
      </c>
      <c r="G57" s="17">
        <v>83</v>
      </c>
      <c r="H57" s="12">
        <f t="shared" si="18"/>
        <v>8.082175925925926E-2</v>
      </c>
      <c r="I57" s="21">
        <f>IF(H57="","",H57-H56)</f>
        <v>5.8680555555555569E-3</v>
      </c>
      <c r="J57" s="14">
        <f t="shared" si="2"/>
        <v>1</v>
      </c>
      <c r="K57" s="17"/>
      <c r="L57" s="30"/>
      <c r="M57" s="17"/>
      <c r="N57" s="17">
        <f>+N56</f>
        <v>258</v>
      </c>
      <c r="O57" s="10" t="s">
        <v>11</v>
      </c>
      <c r="P57" s="20" t="str">
        <f t="shared" ref="P57" si="35">+P56</f>
        <v>Lynndale 18</v>
      </c>
      <c r="Q57" s="25" t="s">
        <v>269</v>
      </c>
      <c r="R57" s="10">
        <v>3</v>
      </c>
      <c r="S57" s="17">
        <v>129</v>
      </c>
      <c r="T57" s="17">
        <v>20</v>
      </c>
      <c r="U57" s="12">
        <f t="shared" si="19"/>
        <v>8.9814814814814833E-2</v>
      </c>
      <c r="V57" s="21">
        <f>IF(U57="","",U57-U56)</f>
        <v>9.1087962962963093E-3</v>
      </c>
      <c r="W57" s="14">
        <f t="shared" si="3"/>
        <v>94</v>
      </c>
      <c r="X57" s="1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</row>
    <row r="58" spans="1:124" s="5" customFormat="1" ht="15.75" customHeight="1" x14ac:dyDescent="0.25">
      <c r="A58" s="18"/>
      <c r="B58" s="6"/>
      <c r="C58" s="7"/>
      <c r="D58" s="27" t="s">
        <v>12</v>
      </c>
      <c r="E58" s="6"/>
      <c r="F58" s="17">
        <v>90</v>
      </c>
      <c r="G58" s="17"/>
      <c r="H58" s="12">
        <f t="shared" si="18"/>
        <v>6.25E-2</v>
      </c>
      <c r="I58" s="8"/>
      <c r="J58" s="14" t="str">
        <f t="shared" si="2"/>
        <v/>
      </c>
      <c r="K58" s="19"/>
      <c r="L58" s="30"/>
      <c r="M58" s="19"/>
      <c r="N58" s="18"/>
      <c r="O58" s="6"/>
      <c r="P58" s="7"/>
      <c r="Q58" s="27" t="s">
        <v>12</v>
      </c>
      <c r="R58" s="6"/>
      <c r="S58" s="17">
        <v>90</v>
      </c>
      <c r="T58" s="17"/>
      <c r="U58" s="12">
        <f t="shared" si="19"/>
        <v>6.25E-2</v>
      </c>
      <c r="V58" s="8"/>
      <c r="W58" s="14" t="str">
        <f t="shared" si="3"/>
        <v/>
      </c>
      <c r="X58" s="17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</row>
    <row r="59" spans="1:124" s="15" customFormat="1" x14ac:dyDescent="0.25">
      <c r="A59" s="17">
        <f>+A57+1</f>
        <v>91</v>
      </c>
      <c r="B59" s="10" t="s">
        <v>10</v>
      </c>
      <c r="C59" s="20" t="s">
        <v>343</v>
      </c>
      <c r="D59" s="24" t="s">
        <v>220</v>
      </c>
      <c r="E59" s="10">
        <v>1</v>
      </c>
      <c r="F59" s="10">
        <v>99</v>
      </c>
      <c r="G59" s="17">
        <v>45</v>
      </c>
      <c r="H59" s="12">
        <f t="shared" si="18"/>
        <v>6.9270833333333337E-2</v>
      </c>
      <c r="I59" s="21">
        <f>IF(H59="","",H59-H58)</f>
        <v>6.770833333333337E-3</v>
      </c>
      <c r="J59" s="14">
        <f t="shared" si="2"/>
        <v>15</v>
      </c>
      <c r="K59" s="17"/>
      <c r="L59" s="30"/>
      <c r="M59" s="17"/>
      <c r="N59" s="17">
        <f>+N57+1</f>
        <v>259</v>
      </c>
      <c r="O59" s="10" t="s">
        <v>11</v>
      </c>
      <c r="P59" s="20" t="s">
        <v>270</v>
      </c>
      <c r="Q59" s="24" t="s">
        <v>271</v>
      </c>
      <c r="R59" s="10">
        <v>1</v>
      </c>
      <c r="S59" s="17">
        <v>101</v>
      </c>
      <c r="T59" s="17">
        <v>51</v>
      </c>
      <c r="U59" s="12">
        <f t="shared" si="19"/>
        <v>7.0729166666666662E-2</v>
      </c>
      <c r="V59" s="21">
        <f>IF(U59="","",U59-U58)</f>
        <v>8.2291666666666624E-3</v>
      </c>
      <c r="W59" s="14">
        <f t="shared" si="3"/>
        <v>85</v>
      </c>
      <c r="X59" s="17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</row>
    <row r="60" spans="1:124" s="15" customFormat="1" x14ac:dyDescent="0.25">
      <c r="A60" s="17">
        <f>+A59</f>
        <v>91</v>
      </c>
      <c r="B60" s="10" t="s">
        <v>10</v>
      </c>
      <c r="C60" s="20" t="str">
        <f>+C59</f>
        <v>Oratia Red</v>
      </c>
      <c r="D60" s="24" t="s">
        <v>221</v>
      </c>
      <c r="E60" s="10">
        <v>2</v>
      </c>
      <c r="F60" s="10">
        <v>108</v>
      </c>
      <c r="G60" s="17">
        <v>97</v>
      </c>
      <c r="H60" s="12">
        <f t="shared" si="18"/>
        <v>7.6122685185185182E-2</v>
      </c>
      <c r="I60" s="21">
        <f t="shared" ref="I60:I61" si="36">IF(H60="","",H60-H59)</f>
        <v>6.8518518518518451E-3</v>
      </c>
      <c r="J60" s="14">
        <f t="shared" si="2"/>
        <v>16</v>
      </c>
      <c r="K60" s="17"/>
      <c r="L60" s="30"/>
      <c r="M60" s="17"/>
      <c r="N60" s="17">
        <f>+N59</f>
        <v>259</v>
      </c>
      <c r="O60" s="10" t="s">
        <v>11</v>
      </c>
      <c r="P60" s="20" t="str">
        <f>+P59</f>
        <v>Lynndale 19</v>
      </c>
      <c r="Q60" s="24" t="s">
        <v>352</v>
      </c>
      <c r="R60" s="10">
        <v>2</v>
      </c>
      <c r="S60" s="17">
        <v>117</v>
      </c>
      <c r="T60" s="17">
        <v>45</v>
      </c>
      <c r="U60" s="12">
        <f t="shared" si="19"/>
        <v>8.1770833333333334E-2</v>
      </c>
      <c r="V60" s="21">
        <f>IF(U60="","",U60-U59)</f>
        <v>1.1041666666666672E-2</v>
      </c>
      <c r="W60" s="14">
        <f t="shared" si="3"/>
        <v>102</v>
      </c>
      <c r="X60" s="17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</row>
    <row r="61" spans="1:124" s="15" customFormat="1" x14ac:dyDescent="0.25">
      <c r="A61" s="17">
        <f>+A60</f>
        <v>91</v>
      </c>
      <c r="B61" s="10" t="s">
        <v>10</v>
      </c>
      <c r="C61" s="20" t="str">
        <f t="shared" ref="C61" si="37">+C60</f>
        <v>Oratia Red</v>
      </c>
      <c r="D61" s="25" t="s">
        <v>59</v>
      </c>
      <c r="E61" s="10">
        <v>3</v>
      </c>
      <c r="F61" s="10">
        <v>118</v>
      </c>
      <c r="G61" s="17">
        <v>40</v>
      </c>
      <c r="H61" s="12">
        <f t="shared" si="18"/>
        <v>8.2407407407407415E-2</v>
      </c>
      <c r="I61" s="21">
        <f t="shared" si="36"/>
        <v>6.2847222222222332E-3</v>
      </c>
      <c r="J61" s="14">
        <f t="shared" si="2"/>
        <v>7</v>
      </c>
      <c r="K61" s="17"/>
      <c r="L61" s="30"/>
      <c r="M61" s="17"/>
      <c r="N61" s="17">
        <f>+N60</f>
        <v>259</v>
      </c>
      <c r="O61" s="10" t="s">
        <v>11</v>
      </c>
      <c r="P61" s="20" t="str">
        <f t="shared" ref="P61" si="38">+P60</f>
        <v>Lynndale 19</v>
      </c>
      <c r="Q61" s="25" t="s">
        <v>50</v>
      </c>
      <c r="R61" s="10">
        <v>3</v>
      </c>
      <c r="S61" s="17">
        <v>129</v>
      </c>
      <c r="T61" s="17">
        <v>2</v>
      </c>
      <c r="U61" s="12">
        <f t="shared" si="19"/>
        <v>8.9606481481481481E-2</v>
      </c>
      <c r="V61" s="21">
        <f>IF(U61="","",U61-U60)</f>
        <v>7.8356481481481471E-3</v>
      </c>
      <c r="W61" s="14">
        <f t="shared" si="3"/>
        <v>73</v>
      </c>
      <c r="X61" s="17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</row>
    <row r="62" spans="1:124" s="5" customFormat="1" ht="15.75" customHeight="1" x14ac:dyDescent="0.25">
      <c r="A62" s="18"/>
      <c r="B62" s="6"/>
      <c r="C62" s="7"/>
      <c r="D62" s="27" t="s">
        <v>12</v>
      </c>
      <c r="E62" s="6"/>
      <c r="F62" s="17">
        <v>90</v>
      </c>
      <c r="G62" s="17"/>
      <c r="H62" s="12">
        <f t="shared" si="18"/>
        <v>6.25E-2</v>
      </c>
      <c r="I62" s="8"/>
      <c r="J62" s="14" t="str">
        <f t="shared" si="2"/>
        <v/>
      </c>
      <c r="K62" s="19"/>
      <c r="L62" s="30"/>
      <c r="M62" s="19"/>
      <c r="N62" s="18"/>
      <c r="O62" s="6"/>
      <c r="P62" s="7"/>
      <c r="Q62" s="27" t="s">
        <v>12</v>
      </c>
      <c r="R62" s="6"/>
      <c r="S62" s="17">
        <v>90</v>
      </c>
      <c r="T62" s="17"/>
      <c r="U62" s="12">
        <f t="shared" si="19"/>
        <v>6.25E-2</v>
      </c>
      <c r="V62" s="8"/>
      <c r="W62" s="14" t="str">
        <f t="shared" si="3"/>
        <v/>
      </c>
      <c r="X62" s="17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</row>
    <row r="63" spans="1:124" s="15" customFormat="1" x14ac:dyDescent="0.25">
      <c r="A63" s="17">
        <f>+A61+1</f>
        <v>92</v>
      </c>
      <c r="B63" s="10" t="s">
        <v>10</v>
      </c>
      <c r="C63" s="20" t="s">
        <v>344</v>
      </c>
      <c r="D63" s="24" t="s">
        <v>222</v>
      </c>
      <c r="E63" s="10">
        <v>1</v>
      </c>
      <c r="F63" s="17">
        <v>102</v>
      </c>
      <c r="G63" s="17">
        <v>37</v>
      </c>
      <c r="H63" s="12">
        <f t="shared" si="18"/>
        <v>7.1261574074074061E-2</v>
      </c>
      <c r="I63" s="21">
        <f>IF(H63="","",H63-H62)</f>
        <v>8.7615740740740605E-3</v>
      </c>
      <c r="J63" s="14">
        <f t="shared" si="2"/>
        <v>44</v>
      </c>
      <c r="K63" s="17"/>
      <c r="L63" s="30"/>
      <c r="M63" s="17"/>
      <c r="N63" s="17">
        <f>+N61+1</f>
        <v>260</v>
      </c>
      <c r="O63" s="10" t="s">
        <v>11</v>
      </c>
      <c r="P63" s="20" t="s">
        <v>96</v>
      </c>
      <c r="Q63" s="24" t="s">
        <v>272</v>
      </c>
      <c r="R63" s="10">
        <v>1</v>
      </c>
      <c r="S63" s="17">
        <v>101</v>
      </c>
      <c r="T63" s="17">
        <v>10</v>
      </c>
      <c r="U63" s="12">
        <f t="shared" si="19"/>
        <v>7.0254629629629625E-2</v>
      </c>
      <c r="V63" s="21">
        <f>IF(U63="","",U63-U62)</f>
        <v>7.7546296296296252E-3</v>
      </c>
      <c r="W63" s="14">
        <f t="shared" si="3"/>
        <v>69</v>
      </c>
      <c r="X63" s="17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</row>
    <row r="64" spans="1:124" s="15" customFormat="1" x14ac:dyDescent="0.25">
      <c r="A64" s="17">
        <f>+A63</f>
        <v>92</v>
      </c>
      <c r="B64" s="10" t="s">
        <v>10</v>
      </c>
      <c r="C64" s="20" t="str">
        <f>+C63</f>
        <v>Pakuranga 10</v>
      </c>
      <c r="D64" s="24" t="s">
        <v>223</v>
      </c>
      <c r="E64" s="10">
        <v>2</v>
      </c>
      <c r="F64" s="17">
        <v>115</v>
      </c>
      <c r="G64" s="17">
        <v>49</v>
      </c>
      <c r="H64" s="12">
        <f t="shared" si="18"/>
        <v>8.0428240740740745E-2</v>
      </c>
      <c r="I64" s="21">
        <f>IF(H64="","",H64-H63)</f>
        <v>9.1666666666666841E-3</v>
      </c>
      <c r="J64" s="14">
        <f t="shared" si="2"/>
        <v>50</v>
      </c>
      <c r="K64" s="17"/>
      <c r="L64" s="30"/>
      <c r="M64" s="17"/>
      <c r="N64" s="17">
        <f>+N63</f>
        <v>260</v>
      </c>
      <c r="O64" s="10" t="s">
        <v>11</v>
      </c>
      <c r="P64" s="20" t="str">
        <f>+P63</f>
        <v>Massey</v>
      </c>
      <c r="Q64" s="24" t="s">
        <v>98</v>
      </c>
      <c r="R64" s="10">
        <v>2</v>
      </c>
      <c r="S64" s="17">
        <v>111</v>
      </c>
      <c r="T64" s="17">
        <v>25</v>
      </c>
      <c r="U64" s="12">
        <f t="shared" si="19"/>
        <v>7.7372685185185183E-2</v>
      </c>
      <c r="V64" s="21">
        <f>IF(U64="","",U64-U63)</f>
        <v>7.118055555555558E-3</v>
      </c>
      <c r="W64" s="14">
        <f t="shared" si="3"/>
        <v>55</v>
      </c>
      <c r="X64" s="17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</row>
    <row r="65" spans="1:124" s="15" customFormat="1" x14ac:dyDescent="0.25">
      <c r="A65" s="17">
        <f>+A64</f>
        <v>92</v>
      </c>
      <c r="B65" s="10" t="s">
        <v>10</v>
      </c>
      <c r="C65" s="20" t="str">
        <f t="shared" ref="C65" si="39">+C64</f>
        <v>Pakuranga 10</v>
      </c>
      <c r="D65" s="25" t="s">
        <v>224</v>
      </c>
      <c r="E65" s="10">
        <v>3</v>
      </c>
      <c r="F65" s="17">
        <v>127</v>
      </c>
      <c r="G65" s="17">
        <v>44</v>
      </c>
      <c r="H65" s="12">
        <f t="shared" si="18"/>
        <v>8.8703703703703715E-2</v>
      </c>
      <c r="I65" s="21">
        <f>IF(H65="","",H65-H64)</f>
        <v>8.2754629629629706E-3</v>
      </c>
      <c r="J65" s="14">
        <f t="shared" si="2"/>
        <v>39</v>
      </c>
      <c r="K65" s="17"/>
      <c r="L65" s="30"/>
      <c r="M65" s="17"/>
      <c r="N65" s="17">
        <f>+N64</f>
        <v>260</v>
      </c>
      <c r="O65" s="10" t="s">
        <v>11</v>
      </c>
      <c r="P65" s="20" t="str">
        <f t="shared" ref="P65" si="40">+P64</f>
        <v>Massey</v>
      </c>
      <c r="Q65" s="25" t="s">
        <v>273</v>
      </c>
      <c r="R65" s="10">
        <v>3</v>
      </c>
      <c r="S65" s="17">
        <v>120</v>
      </c>
      <c r="T65" s="17">
        <v>44</v>
      </c>
      <c r="U65" s="12">
        <f t="shared" si="19"/>
        <v>8.3842592592592594E-2</v>
      </c>
      <c r="V65" s="21">
        <f>IF(U65="","",U65-U64)</f>
        <v>6.4699074074074103E-3</v>
      </c>
      <c r="W65" s="14">
        <f t="shared" si="3"/>
        <v>33</v>
      </c>
      <c r="X65" s="17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</row>
    <row r="66" spans="1:124" s="5" customFormat="1" ht="15.75" customHeight="1" x14ac:dyDescent="0.25">
      <c r="A66" s="18"/>
      <c r="B66" s="6"/>
      <c r="C66" s="7"/>
      <c r="D66" s="27" t="s">
        <v>12</v>
      </c>
      <c r="E66" s="6"/>
      <c r="F66" s="17">
        <v>90</v>
      </c>
      <c r="G66" s="17"/>
      <c r="H66" s="12">
        <f t="shared" si="18"/>
        <v>6.25E-2</v>
      </c>
      <c r="I66" s="8"/>
      <c r="J66" s="14" t="str">
        <f t="shared" si="2"/>
        <v/>
      </c>
      <c r="K66" s="19"/>
      <c r="L66" s="30"/>
      <c r="M66" s="19"/>
      <c r="N66" s="18"/>
      <c r="O66" s="6"/>
      <c r="P66" s="7"/>
      <c r="Q66" s="27" t="s">
        <v>12</v>
      </c>
      <c r="R66" s="6"/>
      <c r="S66" s="17">
        <v>90</v>
      </c>
      <c r="T66" s="17"/>
      <c r="U66" s="12">
        <f t="shared" si="19"/>
        <v>6.25E-2</v>
      </c>
      <c r="V66" s="8"/>
      <c r="W66" s="14" t="str">
        <f t="shared" si="3"/>
        <v/>
      </c>
      <c r="X66" s="17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  <c r="DF66"/>
      <c r="DG66"/>
      <c r="DH66"/>
      <c r="DI66"/>
      <c r="DJ66"/>
      <c r="DK66"/>
      <c r="DL66"/>
      <c r="DM66"/>
      <c r="DN66"/>
      <c r="DO66"/>
      <c r="DP66"/>
      <c r="DQ66"/>
      <c r="DR66"/>
      <c r="DS66"/>
      <c r="DT66"/>
    </row>
    <row r="67" spans="1:124" s="15" customFormat="1" x14ac:dyDescent="0.25">
      <c r="A67" s="17">
        <f>+A65+1</f>
        <v>93</v>
      </c>
      <c r="B67" s="10" t="s">
        <v>10</v>
      </c>
      <c r="C67" s="20" t="s">
        <v>345</v>
      </c>
      <c r="D67" s="24" t="s">
        <v>225</v>
      </c>
      <c r="E67" s="10">
        <v>1</v>
      </c>
      <c r="F67" s="17">
        <v>104</v>
      </c>
      <c r="G67" s="17">
        <v>18</v>
      </c>
      <c r="H67" s="12">
        <f t="shared" si="18"/>
        <v>7.2430555555555554E-2</v>
      </c>
      <c r="I67" s="21">
        <f>IF(H67="","",H67-H66)</f>
        <v>9.9305555555555536E-3</v>
      </c>
      <c r="J67" s="14">
        <f t="shared" si="2"/>
        <v>58</v>
      </c>
      <c r="K67" s="17"/>
      <c r="L67" s="30"/>
      <c r="M67" s="17"/>
      <c r="N67" s="17">
        <f>+N65+1</f>
        <v>261</v>
      </c>
      <c r="O67" s="10" t="s">
        <v>11</v>
      </c>
      <c r="P67" s="20" t="s">
        <v>274</v>
      </c>
      <c r="Q67" s="24" t="s">
        <v>275</v>
      </c>
      <c r="R67" s="10">
        <v>1</v>
      </c>
      <c r="S67" s="17">
        <v>98</v>
      </c>
      <c r="T67" s="17">
        <v>28</v>
      </c>
      <c r="U67" s="12">
        <f t="shared" si="19"/>
        <v>6.8379629629629637E-2</v>
      </c>
      <c r="V67" s="21">
        <f>IF(U67="","",U67-U66)</f>
        <v>5.8796296296296374E-3</v>
      </c>
      <c r="W67" s="14">
        <f t="shared" si="3"/>
        <v>9</v>
      </c>
      <c r="X67" s="1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</row>
    <row r="68" spans="1:124" s="15" customFormat="1" x14ac:dyDescent="0.25">
      <c r="A68" s="17">
        <f>+A67</f>
        <v>93</v>
      </c>
      <c r="B68" s="10" t="s">
        <v>10</v>
      </c>
      <c r="C68" s="20" t="str">
        <f>+C67</f>
        <v>Pakuranga 11</v>
      </c>
      <c r="D68" s="24" t="s">
        <v>226</v>
      </c>
      <c r="E68" s="10">
        <v>2</v>
      </c>
      <c r="F68" s="17">
        <v>116</v>
      </c>
      <c r="G68" s="17">
        <v>31</v>
      </c>
      <c r="H68" s="12">
        <f t="shared" si="18"/>
        <v>8.0914351851851848E-2</v>
      </c>
      <c r="I68" s="21">
        <f>IF(H68="","",H68-H67)</f>
        <v>8.4837962962962948E-3</v>
      </c>
      <c r="J68" s="14">
        <f t="shared" ref="J68:J81" si="41">IF(I68="","",RANK(I68,$I$3:$I$81,1))</f>
        <v>42</v>
      </c>
      <c r="K68" s="17"/>
      <c r="L68" s="30"/>
      <c r="M68" s="17"/>
      <c r="N68" s="17">
        <f>+N67</f>
        <v>261</v>
      </c>
      <c r="O68" s="10" t="s">
        <v>11</v>
      </c>
      <c r="P68" s="20" t="str">
        <f>+P67</f>
        <v>NHB 1</v>
      </c>
      <c r="Q68" s="24" t="s">
        <v>276</v>
      </c>
      <c r="R68" s="10">
        <v>2</v>
      </c>
      <c r="S68" s="17">
        <v>108</v>
      </c>
      <c r="T68" s="17">
        <v>12</v>
      </c>
      <c r="U68" s="12">
        <f t="shared" si="19"/>
        <v>7.5138888888888894E-2</v>
      </c>
      <c r="V68" s="21">
        <f>IF(U68="","",U68-U67)</f>
        <v>6.7592592592592565E-3</v>
      </c>
      <c r="W68" s="14">
        <f t="shared" ref="W68:W131" si="42">IF(V68="","",RANK(V68,$V$3:$V$137,1))</f>
        <v>43</v>
      </c>
      <c r="X68" s="17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</row>
    <row r="69" spans="1:124" s="15" customFormat="1" x14ac:dyDescent="0.25">
      <c r="A69" s="17">
        <f>+A68</f>
        <v>93</v>
      </c>
      <c r="B69" s="10" t="s">
        <v>10</v>
      </c>
      <c r="C69" s="20" t="str">
        <f t="shared" ref="C69" si="43">+C68</f>
        <v>Pakuranga 11</v>
      </c>
      <c r="D69" s="25" t="s">
        <v>58</v>
      </c>
      <c r="E69" s="10">
        <v>3</v>
      </c>
      <c r="F69" s="17">
        <v>129</v>
      </c>
      <c r="G69" s="17">
        <v>20</v>
      </c>
      <c r="H69" s="12">
        <f t="shared" si="18"/>
        <v>8.9814814814814833E-2</v>
      </c>
      <c r="I69" s="21">
        <f>IF(H69="","",H69-H68)</f>
        <v>8.900462962962985E-3</v>
      </c>
      <c r="J69" s="14">
        <f t="shared" si="41"/>
        <v>48</v>
      </c>
      <c r="K69" s="17"/>
      <c r="L69" s="30"/>
      <c r="M69" s="17"/>
      <c r="N69" s="17">
        <f>+N68</f>
        <v>261</v>
      </c>
      <c r="O69" s="10" t="s">
        <v>11</v>
      </c>
      <c r="P69" s="20" t="str">
        <f t="shared" ref="P69" si="44">+P68</f>
        <v>NHB 1</v>
      </c>
      <c r="Q69" s="25" t="s">
        <v>94</v>
      </c>
      <c r="R69" s="10">
        <v>3</v>
      </c>
      <c r="S69" s="17">
        <v>119</v>
      </c>
      <c r="T69" s="17">
        <v>24</v>
      </c>
      <c r="U69" s="12">
        <f t="shared" si="19"/>
        <v>8.2916666666666666E-2</v>
      </c>
      <c r="V69" s="21">
        <f>IF(U69="","",U69-U68)</f>
        <v>7.7777777777777724E-3</v>
      </c>
      <c r="W69" s="14">
        <f t="shared" si="42"/>
        <v>70</v>
      </c>
      <c r="X69" s="17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  <c r="CR69"/>
      <c r="CS69"/>
      <c r="CT69"/>
      <c r="CU69"/>
      <c r="CV69"/>
      <c r="CW69"/>
      <c r="CX69"/>
      <c r="CY69"/>
      <c r="CZ69"/>
      <c r="DA69"/>
      <c r="DB69"/>
      <c r="DC69"/>
      <c r="DD69"/>
      <c r="DE69"/>
      <c r="DF69"/>
      <c r="DG69"/>
      <c r="DH69"/>
      <c r="DI69"/>
      <c r="DJ69"/>
      <c r="DK69"/>
      <c r="DL69"/>
      <c r="DM69"/>
      <c r="DN69"/>
      <c r="DO69"/>
      <c r="DP69"/>
      <c r="DQ69"/>
      <c r="DR69"/>
      <c r="DS69"/>
      <c r="DT69"/>
    </row>
    <row r="70" spans="1:124" s="5" customFormat="1" ht="15.75" customHeight="1" x14ac:dyDescent="0.25">
      <c r="A70" s="18"/>
      <c r="B70" s="6"/>
      <c r="C70" s="7"/>
      <c r="D70" s="27" t="s">
        <v>12</v>
      </c>
      <c r="E70" s="6"/>
      <c r="F70" s="17">
        <v>90</v>
      </c>
      <c r="G70" s="17"/>
      <c r="H70" s="12">
        <f t="shared" si="18"/>
        <v>6.25E-2</v>
      </c>
      <c r="I70" s="8"/>
      <c r="J70" s="14" t="str">
        <f t="shared" si="41"/>
        <v/>
      </c>
      <c r="K70" s="19"/>
      <c r="L70" s="30"/>
      <c r="M70" s="19"/>
      <c r="N70" s="18"/>
      <c r="O70" s="6"/>
      <c r="P70" s="7"/>
      <c r="Q70" s="27" t="s">
        <v>12</v>
      </c>
      <c r="R70" s="6"/>
      <c r="S70" s="17">
        <v>90</v>
      </c>
      <c r="T70" s="17"/>
      <c r="U70" s="12">
        <f t="shared" si="19"/>
        <v>6.25E-2</v>
      </c>
      <c r="V70" s="8"/>
      <c r="W70" s="14" t="str">
        <f t="shared" si="42"/>
        <v/>
      </c>
      <c r="X70" s="17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  <c r="CR70"/>
      <c r="CS70"/>
      <c r="CT70"/>
      <c r="CU70"/>
      <c r="CV70"/>
      <c r="CW70"/>
      <c r="CX70"/>
      <c r="CY70"/>
      <c r="CZ70"/>
      <c r="DA70"/>
      <c r="DB70"/>
      <c r="DC70"/>
      <c r="DD70"/>
      <c r="DE70"/>
      <c r="DF70"/>
      <c r="DG70"/>
      <c r="DH70"/>
      <c r="DI70"/>
      <c r="DJ70"/>
      <c r="DK70"/>
      <c r="DL70"/>
      <c r="DM70"/>
      <c r="DN70"/>
      <c r="DO70"/>
      <c r="DP70"/>
      <c r="DQ70"/>
      <c r="DR70"/>
      <c r="DS70"/>
      <c r="DT70"/>
    </row>
    <row r="71" spans="1:124" s="15" customFormat="1" x14ac:dyDescent="0.25">
      <c r="A71" s="17">
        <f>+A69+1</f>
        <v>94</v>
      </c>
      <c r="B71" s="10" t="s">
        <v>10</v>
      </c>
      <c r="C71" s="20" t="s">
        <v>75</v>
      </c>
      <c r="D71" s="24" t="s">
        <v>227</v>
      </c>
      <c r="E71" s="10">
        <v>1</v>
      </c>
      <c r="F71" s="17">
        <v>99</v>
      </c>
      <c r="G71" s="17">
        <v>6</v>
      </c>
      <c r="H71" s="12">
        <f t="shared" si="18"/>
        <v>6.8819444444444447E-2</v>
      </c>
      <c r="I71" s="21">
        <f>IF(H71="","",H71-H70)</f>
        <v>6.319444444444447E-3</v>
      </c>
      <c r="J71" s="14">
        <f t="shared" si="41"/>
        <v>8</v>
      </c>
      <c r="K71" s="17"/>
      <c r="L71" s="30"/>
      <c r="M71" s="17"/>
      <c r="N71" s="17">
        <f>+N69+1</f>
        <v>262</v>
      </c>
      <c r="O71" s="10" t="s">
        <v>11</v>
      </c>
      <c r="P71" s="20" t="s">
        <v>277</v>
      </c>
      <c r="Q71" s="24" t="s">
        <v>94</v>
      </c>
      <c r="R71" s="10">
        <v>1</v>
      </c>
      <c r="S71" s="17">
        <v>99</v>
      </c>
      <c r="T71" s="17">
        <v>57</v>
      </c>
      <c r="U71" s="12">
        <f t="shared" si="19"/>
        <v>6.940972222222222E-2</v>
      </c>
      <c r="V71" s="21">
        <f>IF(U71="","",U71-U70)</f>
        <v>6.9097222222222199E-3</v>
      </c>
      <c r="W71" s="14">
        <f t="shared" si="42"/>
        <v>46</v>
      </c>
      <c r="X71" s="17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  <c r="CR71"/>
      <c r="CS71"/>
      <c r="CT71"/>
      <c r="CU71"/>
      <c r="CV71"/>
      <c r="CW71"/>
      <c r="CX71"/>
      <c r="CY71"/>
      <c r="CZ71"/>
      <c r="DA71"/>
      <c r="DB71"/>
      <c r="DC71"/>
      <c r="DD71"/>
      <c r="DE71"/>
      <c r="DF71"/>
      <c r="DG71"/>
      <c r="DH71"/>
      <c r="DI71"/>
      <c r="DJ71"/>
      <c r="DK71"/>
      <c r="DL71"/>
      <c r="DM71"/>
      <c r="DN71"/>
      <c r="DO71"/>
      <c r="DP71"/>
      <c r="DQ71"/>
      <c r="DR71"/>
      <c r="DS71"/>
      <c r="DT71"/>
    </row>
    <row r="72" spans="1:124" s="15" customFormat="1" x14ac:dyDescent="0.25">
      <c r="A72" s="17">
        <f>+A71</f>
        <v>94</v>
      </c>
      <c r="B72" s="10" t="s">
        <v>10</v>
      </c>
      <c r="C72" s="20" t="str">
        <f>+C71</f>
        <v>Papakura</v>
      </c>
      <c r="D72" s="24" t="s">
        <v>228</v>
      </c>
      <c r="E72" s="10">
        <v>2</v>
      </c>
      <c r="F72" s="17">
        <v>108</v>
      </c>
      <c r="G72" s="17">
        <v>36</v>
      </c>
      <c r="H72" s="12">
        <f t="shared" si="18"/>
        <v>7.541666666666666E-2</v>
      </c>
      <c r="I72" s="21">
        <f>IF(H72="","",H72-H71)</f>
        <v>6.5972222222222127E-3</v>
      </c>
      <c r="J72" s="14">
        <f t="shared" si="41"/>
        <v>11</v>
      </c>
      <c r="K72" s="17"/>
      <c r="L72" s="30"/>
      <c r="M72" s="17"/>
      <c r="N72" s="17">
        <f>+N71</f>
        <v>262</v>
      </c>
      <c r="O72" s="10" t="s">
        <v>11</v>
      </c>
      <c r="P72" s="20" t="str">
        <f>+P71</f>
        <v>NHB 2</v>
      </c>
      <c r="Q72" s="24" t="s">
        <v>278</v>
      </c>
      <c r="R72" s="10">
        <v>2</v>
      </c>
      <c r="S72" s="17">
        <v>110</v>
      </c>
      <c r="T72" s="17">
        <v>25</v>
      </c>
      <c r="U72" s="12">
        <f t="shared" si="19"/>
        <v>7.6678240740740741E-2</v>
      </c>
      <c r="V72" s="21">
        <f>IF(U72="","",U72-U71)</f>
        <v>7.2685185185185214E-3</v>
      </c>
      <c r="W72" s="14">
        <f t="shared" si="42"/>
        <v>61</v>
      </c>
      <c r="X72" s="17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  <c r="CY72"/>
      <c r="CZ72"/>
      <c r="DA72"/>
      <c r="DB72"/>
      <c r="DC72"/>
      <c r="DD72"/>
      <c r="DE72"/>
      <c r="DF72"/>
      <c r="DG72"/>
      <c r="DH72"/>
      <c r="DI72"/>
      <c r="DJ72"/>
      <c r="DK72"/>
      <c r="DL72"/>
      <c r="DM72"/>
      <c r="DN72"/>
      <c r="DO72"/>
      <c r="DP72"/>
      <c r="DQ72"/>
      <c r="DR72"/>
      <c r="DS72"/>
      <c r="DT72"/>
    </row>
    <row r="73" spans="1:124" s="15" customFormat="1" x14ac:dyDescent="0.25">
      <c r="A73" s="17">
        <f>+A72</f>
        <v>94</v>
      </c>
      <c r="B73" s="10" t="s">
        <v>10</v>
      </c>
      <c r="C73" s="20" t="str">
        <f t="shared" ref="C73" si="45">+C72</f>
        <v>Papakura</v>
      </c>
      <c r="D73" s="25" t="s">
        <v>76</v>
      </c>
      <c r="E73" s="10">
        <v>3</v>
      </c>
      <c r="F73" s="17">
        <v>117</v>
      </c>
      <c r="G73" s="17">
        <v>66</v>
      </c>
      <c r="H73" s="12">
        <f t="shared" si="18"/>
        <v>8.2013888888888886E-2</v>
      </c>
      <c r="I73" s="21">
        <f>IF(H73="","",H73-H72)</f>
        <v>6.5972222222222265E-3</v>
      </c>
      <c r="J73" s="14">
        <f t="shared" si="41"/>
        <v>12</v>
      </c>
      <c r="K73" s="17"/>
      <c r="L73" s="30"/>
      <c r="M73" s="17"/>
      <c r="N73" s="17">
        <f>+N72</f>
        <v>262</v>
      </c>
      <c r="O73" s="10" t="s">
        <v>11</v>
      </c>
      <c r="P73" s="20" t="str">
        <f t="shared" ref="P73" si="46">+P72</f>
        <v>NHB 2</v>
      </c>
      <c r="Q73" s="25" t="s">
        <v>279</v>
      </c>
      <c r="R73" s="10">
        <v>3</v>
      </c>
      <c r="S73" s="17">
        <v>120</v>
      </c>
      <c r="T73" s="17">
        <v>38</v>
      </c>
      <c r="U73" s="12">
        <f t="shared" si="19"/>
        <v>8.3773148148148166E-2</v>
      </c>
      <c r="V73" s="21">
        <f>IF(U73="","",U73-U72)</f>
        <v>7.0949074074074248E-3</v>
      </c>
      <c r="W73" s="14">
        <f t="shared" si="42"/>
        <v>54</v>
      </c>
      <c r="X73" s="17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  <c r="CR73"/>
      <c r="CS73"/>
      <c r="CT73"/>
      <c r="CU73"/>
      <c r="CV73"/>
      <c r="CW73"/>
      <c r="CX73"/>
      <c r="CY73"/>
      <c r="CZ73"/>
      <c r="DA73"/>
      <c r="DB73"/>
      <c r="DC73"/>
      <c r="DD73"/>
      <c r="DE73"/>
      <c r="DF73"/>
      <c r="DG73"/>
      <c r="DH73"/>
      <c r="DI73"/>
      <c r="DJ73"/>
      <c r="DK73"/>
      <c r="DL73"/>
      <c r="DM73"/>
      <c r="DN73"/>
      <c r="DO73"/>
      <c r="DP73"/>
      <c r="DQ73"/>
      <c r="DR73"/>
      <c r="DS73"/>
      <c r="DT73"/>
    </row>
    <row r="74" spans="1:124" s="5" customFormat="1" ht="15.75" customHeight="1" x14ac:dyDescent="0.25">
      <c r="A74" s="18"/>
      <c r="B74" s="6"/>
      <c r="C74" s="7"/>
      <c r="D74" s="27" t="s">
        <v>12</v>
      </c>
      <c r="E74" s="6"/>
      <c r="F74" s="17">
        <v>90</v>
      </c>
      <c r="G74" s="17"/>
      <c r="H74" s="12">
        <f t="shared" si="18"/>
        <v>6.25E-2</v>
      </c>
      <c r="I74" s="8"/>
      <c r="J74" s="14" t="str">
        <f t="shared" si="41"/>
        <v/>
      </c>
      <c r="K74" s="19"/>
      <c r="L74" s="30"/>
      <c r="M74" s="19"/>
      <c r="N74" s="18"/>
      <c r="O74" s="6"/>
      <c r="P74" s="7"/>
      <c r="Q74" s="27" t="s">
        <v>12</v>
      </c>
      <c r="R74" s="6"/>
      <c r="S74" s="17">
        <v>90</v>
      </c>
      <c r="T74" s="17"/>
      <c r="U74" s="12">
        <f t="shared" si="19"/>
        <v>6.25E-2</v>
      </c>
      <c r="V74" s="8"/>
      <c r="W74" s="14" t="str">
        <f t="shared" si="42"/>
        <v/>
      </c>
      <c r="X74" s="17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  <c r="CP74"/>
      <c r="CQ74"/>
      <c r="CR74"/>
      <c r="CS74"/>
      <c r="CT74"/>
      <c r="CU74"/>
      <c r="CV74"/>
      <c r="CW74"/>
      <c r="CX74"/>
      <c r="CY74"/>
      <c r="CZ74"/>
      <c r="DA74"/>
      <c r="DB74"/>
      <c r="DC74"/>
      <c r="DD74"/>
      <c r="DE74"/>
      <c r="DF74"/>
      <c r="DG74"/>
      <c r="DH74"/>
      <c r="DI74"/>
      <c r="DJ74"/>
      <c r="DK74"/>
      <c r="DL74"/>
      <c r="DM74"/>
      <c r="DN74"/>
      <c r="DO74"/>
      <c r="DP74"/>
      <c r="DQ74"/>
      <c r="DR74"/>
      <c r="DS74"/>
      <c r="DT74"/>
    </row>
    <row r="75" spans="1:124" s="15" customFormat="1" x14ac:dyDescent="0.25">
      <c r="A75" s="17">
        <f>+A73+1</f>
        <v>95</v>
      </c>
      <c r="B75" s="10" t="s">
        <v>10</v>
      </c>
      <c r="C75" s="20" t="s">
        <v>346</v>
      </c>
      <c r="D75" s="24" t="s">
        <v>55</v>
      </c>
      <c r="E75" s="10">
        <v>1</v>
      </c>
      <c r="F75" s="17">
        <v>98</v>
      </c>
      <c r="G75" s="17">
        <v>58</v>
      </c>
      <c r="H75" s="12">
        <f t="shared" si="18"/>
        <v>6.8726851851851858E-2</v>
      </c>
      <c r="I75" s="21">
        <f>IF(H75="","",H75-H74)</f>
        <v>6.2268518518518584E-3</v>
      </c>
      <c r="J75" s="14">
        <f t="shared" si="41"/>
        <v>5</v>
      </c>
      <c r="K75" s="17"/>
      <c r="L75" s="30"/>
      <c r="M75" s="17"/>
      <c r="N75" s="17">
        <f>+N73+1</f>
        <v>263</v>
      </c>
      <c r="O75" s="10" t="s">
        <v>11</v>
      </c>
      <c r="P75" s="20" t="s">
        <v>280</v>
      </c>
      <c r="Q75" s="24" t="s">
        <v>95</v>
      </c>
      <c r="R75" s="10">
        <v>1</v>
      </c>
      <c r="S75" s="17">
        <v>101</v>
      </c>
      <c r="T75" s="17">
        <v>50</v>
      </c>
      <c r="U75" s="12">
        <f t="shared" si="19"/>
        <v>7.0717592592592596E-2</v>
      </c>
      <c r="V75" s="21">
        <f>IF(U75="","",U75-U74)</f>
        <v>8.2175925925925958E-3</v>
      </c>
      <c r="W75" s="14">
        <f t="shared" si="42"/>
        <v>84</v>
      </c>
      <c r="X75" s="17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/>
      <c r="CO75"/>
      <c r="CP75"/>
      <c r="CQ75"/>
      <c r="CR75"/>
      <c r="CS75"/>
      <c r="CT75"/>
      <c r="CU75"/>
      <c r="CV75"/>
      <c r="CW75"/>
      <c r="CX75"/>
      <c r="CY75"/>
      <c r="CZ75"/>
      <c r="DA75"/>
      <c r="DB75"/>
      <c r="DC75"/>
      <c r="DD75"/>
      <c r="DE75"/>
      <c r="DF75"/>
      <c r="DG75"/>
      <c r="DH75"/>
      <c r="DI75"/>
      <c r="DJ75"/>
      <c r="DK75"/>
      <c r="DL75"/>
      <c r="DM75"/>
      <c r="DN75"/>
      <c r="DO75"/>
      <c r="DP75"/>
      <c r="DQ75"/>
      <c r="DR75"/>
      <c r="DS75"/>
      <c r="DT75"/>
    </row>
    <row r="76" spans="1:124" s="15" customFormat="1" x14ac:dyDescent="0.25">
      <c r="A76" s="17">
        <f>+A75</f>
        <v>95</v>
      </c>
      <c r="B76" s="10" t="s">
        <v>10</v>
      </c>
      <c r="C76" s="20" t="str">
        <f>+C75</f>
        <v>Glen Eden Red</v>
      </c>
      <c r="D76" s="24" t="s">
        <v>229</v>
      </c>
      <c r="E76" s="10">
        <v>2</v>
      </c>
      <c r="F76" s="17">
        <v>107</v>
      </c>
      <c r="G76" s="17">
        <v>71</v>
      </c>
      <c r="H76" s="12">
        <f t="shared" si="18"/>
        <v>7.5127314814814813E-2</v>
      </c>
      <c r="I76" s="21">
        <f>IF(H76="","",H76-H75)</f>
        <v>6.400462962962955E-3</v>
      </c>
      <c r="J76" s="14">
        <f t="shared" si="41"/>
        <v>9</v>
      </c>
      <c r="K76" s="17" t="s">
        <v>372</v>
      </c>
      <c r="L76" s="30"/>
      <c r="M76" s="17"/>
      <c r="N76" s="17">
        <f>+N75</f>
        <v>263</v>
      </c>
      <c r="O76" s="10" t="s">
        <v>11</v>
      </c>
      <c r="P76" s="20" t="str">
        <f>+P75</f>
        <v>NHB 3</v>
      </c>
      <c r="Q76" s="24" t="s">
        <v>281</v>
      </c>
      <c r="R76" s="10">
        <v>2</v>
      </c>
      <c r="S76" s="17">
        <v>114</v>
      </c>
      <c r="T76" s="17">
        <v>36</v>
      </c>
      <c r="U76" s="12">
        <f t="shared" si="19"/>
        <v>7.9583333333333325E-2</v>
      </c>
      <c r="V76" s="21">
        <f>IF(U76="","",U76-U75)</f>
        <v>8.8657407407407296E-3</v>
      </c>
      <c r="W76" s="14">
        <f t="shared" si="42"/>
        <v>89</v>
      </c>
      <c r="X76" s="17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  <c r="CQ76"/>
      <c r="CR76"/>
      <c r="CS76"/>
      <c r="CT76"/>
      <c r="CU76"/>
      <c r="CV76"/>
      <c r="CW76"/>
      <c r="CX76"/>
      <c r="CY76"/>
      <c r="CZ76"/>
      <c r="DA76"/>
      <c r="DB76"/>
      <c r="DC76"/>
      <c r="DD76"/>
      <c r="DE76"/>
      <c r="DF76"/>
      <c r="DG76"/>
      <c r="DH76"/>
      <c r="DI76"/>
      <c r="DJ76"/>
      <c r="DK76"/>
      <c r="DL76"/>
      <c r="DM76"/>
      <c r="DN76"/>
      <c r="DO76"/>
      <c r="DP76"/>
      <c r="DQ76"/>
      <c r="DR76"/>
      <c r="DS76"/>
      <c r="DT76"/>
    </row>
    <row r="77" spans="1:124" s="15" customFormat="1" x14ac:dyDescent="0.25">
      <c r="A77" s="17">
        <f>+A76</f>
        <v>95</v>
      </c>
      <c r="B77" s="10" t="s">
        <v>10</v>
      </c>
      <c r="C77" s="20" t="str">
        <f t="shared" ref="C77" si="47">+C76</f>
        <v>Glen Eden Red</v>
      </c>
      <c r="D77" s="25" t="s">
        <v>52</v>
      </c>
      <c r="E77" s="10">
        <v>3</v>
      </c>
      <c r="F77" s="17">
        <v>116</v>
      </c>
      <c r="G77" s="17">
        <v>49</v>
      </c>
      <c r="H77" s="12">
        <f t="shared" si="18"/>
        <v>8.1122685185185187E-2</v>
      </c>
      <c r="I77" s="21">
        <f>IF(H77="","",H77-H76)</f>
        <v>5.9953703703703731E-3</v>
      </c>
      <c r="J77" s="14">
        <f t="shared" si="41"/>
        <v>2</v>
      </c>
      <c r="K77" s="17"/>
      <c r="L77" s="30"/>
      <c r="M77" s="17"/>
      <c r="N77" s="17">
        <f>+N76</f>
        <v>263</v>
      </c>
      <c r="O77" s="10" t="s">
        <v>11</v>
      </c>
      <c r="P77" s="20" t="str">
        <f t="shared" ref="P77" si="48">+P76</f>
        <v>NHB 3</v>
      </c>
      <c r="Q77" s="25" t="s">
        <v>282</v>
      </c>
      <c r="R77" s="10">
        <v>3</v>
      </c>
      <c r="S77" s="17">
        <v>127</v>
      </c>
      <c r="T77" s="17">
        <v>22</v>
      </c>
      <c r="U77" s="12">
        <f t="shared" si="19"/>
        <v>8.8449074074074083E-2</v>
      </c>
      <c r="V77" s="21">
        <f>IF(U77="","",U77-U76)</f>
        <v>8.8657407407407574E-3</v>
      </c>
      <c r="W77" s="14">
        <f t="shared" si="42"/>
        <v>90</v>
      </c>
      <c r="X77" s="1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  <c r="CQ77"/>
      <c r="CR77"/>
      <c r="CS77"/>
      <c r="CT77"/>
      <c r="CU77"/>
      <c r="CV77"/>
      <c r="CW77"/>
      <c r="CX77"/>
      <c r="CY77"/>
      <c r="CZ77"/>
      <c r="DA77"/>
      <c r="DB77"/>
      <c r="DC77"/>
      <c r="DD77"/>
      <c r="DE77"/>
      <c r="DF77"/>
      <c r="DG77"/>
      <c r="DH77"/>
      <c r="DI77"/>
      <c r="DJ77"/>
      <c r="DK77"/>
      <c r="DL77"/>
      <c r="DM77"/>
      <c r="DN77"/>
      <c r="DO77"/>
      <c r="DP77"/>
      <c r="DQ77"/>
      <c r="DR77"/>
      <c r="DS77"/>
      <c r="DT77"/>
    </row>
    <row r="78" spans="1:124" s="5" customFormat="1" ht="15.75" customHeight="1" x14ac:dyDescent="0.25">
      <c r="A78" s="18"/>
      <c r="B78" s="6"/>
      <c r="C78" s="7"/>
      <c r="D78" s="27" t="s">
        <v>12</v>
      </c>
      <c r="E78" s="6"/>
      <c r="F78" s="17">
        <v>90</v>
      </c>
      <c r="G78" s="17"/>
      <c r="H78" s="12">
        <f t="shared" si="18"/>
        <v>6.25E-2</v>
      </c>
      <c r="I78" s="8"/>
      <c r="J78" s="14" t="str">
        <f t="shared" si="41"/>
        <v/>
      </c>
      <c r="K78" s="19"/>
      <c r="L78" s="30"/>
      <c r="M78" s="19"/>
      <c r="N78" s="18"/>
      <c r="O78" s="6"/>
      <c r="P78" s="7"/>
      <c r="Q78" s="27" t="s">
        <v>12</v>
      </c>
      <c r="R78" s="6"/>
      <c r="S78" s="17">
        <v>90</v>
      </c>
      <c r="T78" s="17"/>
      <c r="U78" s="12">
        <f t="shared" si="19"/>
        <v>6.25E-2</v>
      </c>
      <c r="V78" s="8"/>
      <c r="W78" s="14" t="str">
        <f t="shared" si="42"/>
        <v/>
      </c>
      <c r="X78" s="17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  <c r="CR78"/>
      <c r="CS78"/>
      <c r="CT78"/>
      <c r="CU78"/>
      <c r="CV78"/>
      <c r="CW78"/>
      <c r="CX78"/>
      <c r="CY78"/>
      <c r="CZ78"/>
      <c r="DA78"/>
      <c r="DB78"/>
      <c r="DC78"/>
      <c r="DD78"/>
      <c r="DE78"/>
      <c r="DF78"/>
      <c r="DG78"/>
      <c r="DH78"/>
      <c r="DI78"/>
      <c r="DJ78"/>
      <c r="DK78"/>
      <c r="DL78"/>
      <c r="DM78"/>
      <c r="DN78"/>
      <c r="DO78"/>
      <c r="DP78"/>
      <c r="DQ78"/>
      <c r="DR78"/>
      <c r="DS78"/>
      <c r="DT78"/>
    </row>
    <row r="79" spans="1:124" s="15" customFormat="1" x14ac:dyDescent="0.25">
      <c r="A79" s="17">
        <f>+A77+1</f>
        <v>96</v>
      </c>
      <c r="B79" s="10" t="s">
        <v>10</v>
      </c>
      <c r="C79" s="20" t="s">
        <v>347</v>
      </c>
      <c r="D79" s="24" t="s">
        <v>56</v>
      </c>
      <c r="E79" s="10">
        <v>1</v>
      </c>
      <c r="F79" s="17">
        <v>99</v>
      </c>
      <c r="G79" s="17">
        <v>39</v>
      </c>
      <c r="H79" s="12">
        <f t="shared" si="18"/>
        <v>6.9201388888888896E-2</v>
      </c>
      <c r="I79" s="21">
        <f>IF(H79="","",H79-H78)</f>
        <v>6.7013888888888956E-3</v>
      </c>
      <c r="J79" s="14">
        <f t="shared" si="41"/>
        <v>14</v>
      </c>
      <c r="K79" s="17"/>
      <c r="L79" s="30"/>
      <c r="M79" s="17"/>
      <c r="N79" s="17">
        <f>+N77+1</f>
        <v>264</v>
      </c>
      <c r="O79" s="10" t="s">
        <v>11</v>
      </c>
      <c r="P79" s="20" t="s">
        <v>283</v>
      </c>
      <c r="Q79" s="24" t="s">
        <v>353</v>
      </c>
      <c r="R79" s="10">
        <v>1</v>
      </c>
      <c r="S79" s="17">
        <v>101</v>
      </c>
      <c r="T79" s="17">
        <v>56</v>
      </c>
      <c r="U79" s="12">
        <f t="shared" si="19"/>
        <v>7.0787037037037037E-2</v>
      </c>
      <c r="V79" s="21">
        <f>IF(U79="","",U79-U78)</f>
        <v>8.2870370370370372E-3</v>
      </c>
      <c r="W79" s="14">
        <f t="shared" si="42"/>
        <v>88</v>
      </c>
      <c r="X79" s="17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  <c r="CR79"/>
      <c r="CS79"/>
      <c r="CT79"/>
      <c r="CU79"/>
      <c r="CV79"/>
      <c r="CW79"/>
      <c r="CX79"/>
      <c r="CY79"/>
      <c r="CZ79"/>
      <c r="DA79"/>
      <c r="DB79"/>
      <c r="DC79"/>
      <c r="DD79"/>
      <c r="DE79"/>
      <c r="DF79"/>
      <c r="DG79"/>
      <c r="DH79"/>
      <c r="DI79"/>
      <c r="DJ79"/>
      <c r="DK79"/>
      <c r="DL79"/>
      <c r="DM79"/>
      <c r="DN79"/>
      <c r="DO79"/>
      <c r="DP79"/>
      <c r="DQ79"/>
      <c r="DR79"/>
      <c r="DS79"/>
      <c r="DT79"/>
    </row>
    <row r="80" spans="1:124" s="15" customFormat="1" x14ac:dyDescent="0.25">
      <c r="A80" s="17">
        <f>+A79</f>
        <v>96</v>
      </c>
      <c r="B80" s="10" t="s">
        <v>10</v>
      </c>
      <c r="C80" s="20" t="str">
        <f>+C79</f>
        <v>Glen Eden Pink</v>
      </c>
      <c r="D80" s="24" t="s">
        <v>230</v>
      </c>
      <c r="E80" s="10">
        <v>2</v>
      </c>
      <c r="F80" s="17">
        <v>108</v>
      </c>
      <c r="G80" s="17">
        <v>93</v>
      </c>
      <c r="H80" s="12">
        <f t="shared" si="18"/>
        <v>7.6076388888888888E-2</v>
      </c>
      <c r="I80" s="21">
        <f>IF(H80="","",H80-H79)</f>
        <v>6.8749999999999922E-3</v>
      </c>
      <c r="J80" s="14">
        <f t="shared" si="41"/>
        <v>17</v>
      </c>
      <c r="K80" s="17"/>
      <c r="L80" s="30"/>
      <c r="M80" s="17"/>
      <c r="N80" s="17">
        <f>+N79</f>
        <v>264</v>
      </c>
      <c r="O80" s="10" t="s">
        <v>11</v>
      </c>
      <c r="P80" s="20" t="str">
        <f>+P79</f>
        <v>NHB 4</v>
      </c>
      <c r="Q80" s="24" t="s">
        <v>284</v>
      </c>
      <c r="R80" s="10">
        <v>2</v>
      </c>
      <c r="S80" s="17">
        <v>115</v>
      </c>
      <c r="T80" s="17">
        <v>20</v>
      </c>
      <c r="U80" s="12">
        <f t="shared" si="19"/>
        <v>8.009259259259259E-2</v>
      </c>
      <c r="V80" s="21">
        <f>IF(U80="","",U80-U79)</f>
        <v>9.305555555555553E-3</v>
      </c>
      <c r="W80" s="14">
        <f t="shared" si="42"/>
        <v>97</v>
      </c>
      <c r="X80" s="17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  <c r="CR80"/>
      <c r="CS80"/>
      <c r="CT80"/>
      <c r="CU80"/>
      <c r="CV80"/>
      <c r="CW80"/>
      <c r="CX80"/>
      <c r="CY80"/>
      <c r="CZ80"/>
      <c r="DA80"/>
      <c r="DB80"/>
      <c r="DC80"/>
      <c r="DD80"/>
      <c r="DE80"/>
      <c r="DF80"/>
      <c r="DG80"/>
      <c r="DH80"/>
      <c r="DI80"/>
      <c r="DJ80"/>
      <c r="DK80"/>
      <c r="DL80"/>
      <c r="DM80"/>
      <c r="DN80"/>
      <c r="DO80"/>
      <c r="DP80"/>
      <c r="DQ80"/>
      <c r="DR80"/>
      <c r="DS80"/>
      <c r="DT80"/>
    </row>
    <row r="81" spans="1:124" s="15" customFormat="1" x14ac:dyDescent="0.25">
      <c r="A81" s="17">
        <f>+A80</f>
        <v>96</v>
      </c>
      <c r="B81" s="10" t="s">
        <v>10</v>
      </c>
      <c r="C81" s="20" t="str">
        <f t="shared" ref="C81" si="49">+C80</f>
        <v>Glen Eden Pink</v>
      </c>
      <c r="D81" s="25" t="s">
        <v>231</v>
      </c>
      <c r="E81" s="10">
        <v>3</v>
      </c>
      <c r="F81" s="17">
        <v>120</v>
      </c>
      <c r="G81" s="17">
        <v>58</v>
      </c>
      <c r="H81" s="12">
        <f t="shared" si="18"/>
        <v>8.4004629629629624E-2</v>
      </c>
      <c r="I81" s="21">
        <f>IF(H81="","",H81-H80)</f>
        <v>7.9282407407407357E-3</v>
      </c>
      <c r="J81" s="14">
        <f t="shared" si="41"/>
        <v>36</v>
      </c>
      <c r="K81" s="17"/>
      <c r="L81" s="30"/>
      <c r="M81" s="17"/>
      <c r="N81" s="17">
        <f>+N80</f>
        <v>264</v>
      </c>
      <c r="O81" s="10" t="s">
        <v>11</v>
      </c>
      <c r="P81" s="20" t="str">
        <f t="shared" ref="P81" si="50">+P80</f>
        <v>NHB 4</v>
      </c>
      <c r="Q81" s="25" t="s">
        <v>275</v>
      </c>
      <c r="R81" s="10">
        <v>3</v>
      </c>
      <c r="S81" s="17">
        <v>124</v>
      </c>
      <c r="T81" s="17">
        <v>27</v>
      </c>
      <c r="U81" s="12">
        <f t="shared" si="19"/>
        <v>8.6423611111111118E-2</v>
      </c>
      <c r="V81" s="21">
        <f>IF(U81="","",U81-U80)</f>
        <v>6.3310185185185275E-3</v>
      </c>
      <c r="W81" s="14">
        <f t="shared" si="42"/>
        <v>29</v>
      </c>
      <c r="X81" s="17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  <c r="CR81"/>
      <c r="CS81"/>
      <c r="CT81"/>
      <c r="CU81"/>
      <c r="CV81"/>
      <c r="CW81"/>
      <c r="CX81"/>
      <c r="CY81"/>
      <c r="CZ81"/>
      <c r="DA81"/>
      <c r="DB81"/>
      <c r="DC81"/>
      <c r="DD81"/>
      <c r="DE81"/>
      <c r="DF81"/>
      <c r="DG81"/>
      <c r="DH81"/>
      <c r="DI81"/>
      <c r="DJ81"/>
      <c r="DK81"/>
      <c r="DL81"/>
      <c r="DM81"/>
      <c r="DN81"/>
      <c r="DO81"/>
      <c r="DP81"/>
      <c r="DQ81"/>
      <c r="DR81"/>
      <c r="DS81"/>
      <c r="DT81"/>
    </row>
    <row r="82" spans="1:124" s="5" customFormat="1" ht="15.75" customHeight="1" x14ac:dyDescent="0.25">
      <c r="A82" s="18"/>
      <c r="B82" s="6"/>
      <c r="C82" s="7"/>
      <c r="D82" s="27" t="s">
        <v>12</v>
      </c>
      <c r="E82" s="6"/>
      <c r="F82" s="17"/>
      <c r="G82" s="17"/>
      <c r="H82" s="12" t="str">
        <f t="shared" si="18"/>
        <v/>
      </c>
      <c r="I82" s="8"/>
      <c r="J82" s="14" t="str">
        <f t="shared" ref="J82:J131" si="51">IF(I82="","",RANK(I82,$I$3:$I$201,1))</f>
        <v/>
      </c>
      <c r="K82" s="19"/>
      <c r="L82" s="30"/>
      <c r="M82" s="19"/>
      <c r="N82" s="18"/>
      <c r="O82" s="6"/>
      <c r="P82" s="7"/>
      <c r="Q82" s="27" t="s">
        <v>12</v>
      </c>
      <c r="R82" s="6"/>
      <c r="S82" s="17">
        <v>90</v>
      </c>
      <c r="T82" s="17"/>
      <c r="U82" s="12">
        <f t="shared" si="19"/>
        <v>6.25E-2</v>
      </c>
      <c r="V82" s="8"/>
      <c r="W82" s="14" t="str">
        <f t="shared" si="42"/>
        <v/>
      </c>
      <c r="X82" s="17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  <c r="CQ82"/>
      <c r="CR82"/>
      <c r="CS82"/>
      <c r="CT82"/>
      <c r="CU82"/>
      <c r="CV82"/>
      <c r="CW82"/>
      <c r="CX82"/>
      <c r="CY82"/>
      <c r="CZ82"/>
      <c r="DA82"/>
      <c r="DB82"/>
      <c r="DC82"/>
      <c r="DD82"/>
      <c r="DE82"/>
      <c r="DF82"/>
      <c r="DG82"/>
      <c r="DH82"/>
      <c r="DI82"/>
      <c r="DJ82"/>
      <c r="DK82"/>
      <c r="DL82"/>
      <c r="DM82"/>
      <c r="DN82"/>
      <c r="DO82"/>
      <c r="DP82"/>
      <c r="DQ82"/>
      <c r="DR82"/>
      <c r="DS82"/>
      <c r="DT82"/>
    </row>
    <row r="83" spans="1:124" s="15" customFormat="1" x14ac:dyDescent="0.25">
      <c r="A83" s="17">
        <f>+A81+1</f>
        <v>97</v>
      </c>
      <c r="B83" s="10" t="s">
        <v>10</v>
      </c>
      <c r="C83" s="20"/>
      <c r="D83" s="24"/>
      <c r="E83" s="10">
        <v>1</v>
      </c>
      <c r="F83" s="17"/>
      <c r="G83" s="17"/>
      <c r="H83" s="12" t="str">
        <f t="shared" si="18"/>
        <v/>
      </c>
      <c r="I83" s="21" t="str">
        <f>IF(H83="","",H83-H82)</f>
        <v/>
      </c>
      <c r="J83" s="14" t="str">
        <f t="shared" si="51"/>
        <v/>
      </c>
      <c r="K83" s="17"/>
      <c r="L83" s="30"/>
      <c r="M83" s="17"/>
      <c r="N83" s="17">
        <f>+N81+1</f>
        <v>265</v>
      </c>
      <c r="O83" s="10" t="s">
        <v>11</v>
      </c>
      <c r="P83" s="20" t="s">
        <v>285</v>
      </c>
      <c r="Q83" s="24" t="s">
        <v>286</v>
      </c>
      <c r="R83" s="10">
        <v>1</v>
      </c>
      <c r="S83" s="17">
        <v>98</v>
      </c>
      <c r="T83" s="17">
        <v>39</v>
      </c>
      <c r="U83" s="12">
        <f t="shared" si="19"/>
        <v>6.8506944444444454E-2</v>
      </c>
      <c r="V83" s="21">
        <f>IF(U83="","",U83-U82)</f>
        <v>6.0069444444444536E-3</v>
      </c>
      <c r="W83" s="14">
        <f t="shared" si="42"/>
        <v>13</v>
      </c>
      <c r="X83" s="17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  <c r="CQ83"/>
      <c r="CR83"/>
      <c r="CS83"/>
      <c r="CT83"/>
      <c r="CU83"/>
      <c r="CV83"/>
      <c r="CW83"/>
      <c r="CX83"/>
      <c r="CY83"/>
      <c r="CZ83"/>
      <c r="DA83"/>
      <c r="DB83"/>
      <c r="DC83"/>
      <c r="DD83"/>
      <c r="DE83"/>
      <c r="DF83"/>
      <c r="DG83"/>
      <c r="DH83"/>
      <c r="DI83"/>
      <c r="DJ83"/>
      <c r="DK83"/>
      <c r="DL83"/>
      <c r="DM83"/>
      <c r="DN83"/>
      <c r="DO83"/>
      <c r="DP83"/>
      <c r="DQ83"/>
      <c r="DR83"/>
      <c r="DS83"/>
      <c r="DT83"/>
    </row>
    <row r="84" spans="1:124" s="15" customFormat="1" x14ac:dyDescent="0.25">
      <c r="A84" s="17">
        <f>+A83</f>
        <v>97</v>
      </c>
      <c r="B84" s="10" t="s">
        <v>10</v>
      </c>
      <c r="C84" s="20"/>
      <c r="D84" s="24"/>
      <c r="E84" s="10">
        <v>2</v>
      </c>
      <c r="F84" s="17"/>
      <c r="G84" s="17"/>
      <c r="H84" s="12" t="str">
        <f t="shared" si="18"/>
        <v/>
      </c>
      <c r="I84" s="21" t="str">
        <f>IF(H84="","",H84-H83)</f>
        <v/>
      </c>
      <c r="J84" s="14" t="str">
        <f t="shared" si="51"/>
        <v/>
      </c>
      <c r="K84" s="17"/>
      <c r="L84" s="30"/>
      <c r="M84" s="17"/>
      <c r="N84" s="17">
        <f>+N83</f>
        <v>265</v>
      </c>
      <c r="O84" s="10" t="s">
        <v>11</v>
      </c>
      <c r="P84" s="20" t="str">
        <f>+P83</f>
        <v>Oratia Blue</v>
      </c>
      <c r="Q84" s="24" t="s">
        <v>287</v>
      </c>
      <c r="R84" s="10">
        <v>2</v>
      </c>
      <c r="S84" s="17">
        <v>107</v>
      </c>
      <c r="T84" s="17">
        <v>49</v>
      </c>
      <c r="U84" s="12">
        <f t="shared" si="19"/>
        <v>7.4872685185185181E-2</v>
      </c>
      <c r="V84" s="21">
        <f>IF(U84="","",U84-U83)</f>
        <v>6.3657407407407274E-3</v>
      </c>
      <c r="W84" s="14">
        <f t="shared" si="42"/>
        <v>30</v>
      </c>
      <c r="X84" s="17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  <c r="CR84"/>
      <c r="CS84"/>
      <c r="CT84"/>
      <c r="CU84"/>
      <c r="CV84"/>
      <c r="CW84"/>
      <c r="CX84"/>
      <c r="CY84"/>
      <c r="CZ84"/>
      <c r="DA84"/>
      <c r="DB84"/>
      <c r="DC84"/>
      <c r="DD84"/>
      <c r="DE84"/>
      <c r="DF84"/>
      <c r="DG84"/>
      <c r="DH84"/>
      <c r="DI84"/>
      <c r="DJ84"/>
      <c r="DK84"/>
      <c r="DL84"/>
      <c r="DM84"/>
      <c r="DN84"/>
      <c r="DO84"/>
      <c r="DP84"/>
      <c r="DQ84"/>
      <c r="DR84"/>
      <c r="DS84"/>
      <c r="DT84"/>
    </row>
    <row r="85" spans="1:124" s="15" customFormat="1" x14ac:dyDescent="0.25">
      <c r="A85" s="17">
        <f>+A84</f>
        <v>97</v>
      </c>
      <c r="B85" s="10" t="s">
        <v>10</v>
      </c>
      <c r="C85" s="20"/>
      <c r="D85" s="25"/>
      <c r="E85" s="10">
        <v>3</v>
      </c>
      <c r="F85" s="17"/>
      <c r="G85" s="17"/>
      <c r="H85" s="12" t="str">
        <f t="shared" si="18"/>
        <v/>
      </c>
      <c r="I85" s="21" t="str">
        <f>IF(H85="","",H85-H84)</f>
        <v/>
      </c>
      <c r="J85" s="14" t="str">
        <f t="shared" si="51"/>
        <v/>
      </c>
      <c r="K85" s="17"/>
      <c r="L85" s="30"/>
      <c r="M85" s="17"/>
      <c r="N85" s="17">
        <f>+N84</f>
        <v>265</v>
      </c>
      <c r="O85" s="10" t="s">
        <v>11</v>
      </c>
      <c r="P85" s="20" t="str">
        <f t="shared" ref="P85" si="52">+P84</f>
        <v>Oratia Blue</v>
      </c>
      <c r="Q85" s="25" t="s">
        <v>288</v>
      </c>
      <c r="R85" s="10">
        <v>3</v>
      </c>
      <c r="S85" s="17">
        <v>116</v>
      </c>
      <c r="T85" s="17">
        <v>43</v>
      </c>
      <c r="U85" s="12">
        <f t="shared" si="19"/>
        <v>8.1053240740740745E-2</v>
      </c>
      <c r="V85" s="21">
        <f>IF(U85="","",U85-U84)</f>
        <v>6.1805555555555641E-3</v>
      </c>
      <c r="W85" s="14">
        <f t="shared" si="42"/>
        <v>22</v>
      </c>
      <c r="X85" s="17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  <c r="BK85"/>
      <c r="BL85"/>
      <c r="BM85"/>
      <c r="BN85"/>
      <c r="BO85"/>
      <c r="BP85"/>
      <c r="BQ85"/>
      <c r="BR85"/>
      <c r="BS85"/>
      <c r="BT85"/>
      <c r="BU85"/>
      <c r="BV85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/>
      <c r="CO85"/>
      <c r="CP85"/>
      <c r="CQ85"/>
      <c r="CR85"/>
      <c r="CS85"/>
      <c r="CT85"/>
      <c r="CU85"/>
      <c r="CV85"/>
      <c r="CW85"/>
      <c r="CX85"/>
      <c r="CY85"/>
      <c r="CZ85"/>
      <c r="DA85"/>
      <c r="DB85"/>
      <c r="DC85"/>
      <c r="DD85"/>
      <c r="DE85"/>
      <c r="DF85"/>
      <c r="DG85"/>
      <c r="DH85"/>
      <c r="DI85"/>
      <c r="DJ85"/>
      <c r="DK85"/>
      <c r="DL85"/>
      <c r="DM85"/>
      <c r="DN85"/>
      <c r="DO85"/>
      <c r="DP85"/>
      <c r="DQ85"/>
      <c r="DR85"/>
      <c r="DS85"/>
      <c r="DT85"/>
    </row>
    <row r="86" spans="1:124" s="5" customFormat="1" ht="15.75" customHeight="1" x14ac:dyDescent="0.25">
      <c r="A86" s="18"/>
      <c r="B86" s="6"/>
      <c r="C86" s="7"/>
      <c r="D86" s="27" t="s">
        <v>12</v>
      </c>
      <c r="E86" s="6"/>
      <c r="F86" s="17"/>
      <c r="G86" s="17"/>
      <c r="H86" s="12" t="str">
        <f t="shared" si="18"/>
        <v/>
      </c>
      <c r="I86" s="8"/>
      <c r="J86" s="14" t="str">
        <f t="shared" si="51"/>
        <v/>
      </c>
      <c r="K86" s="19"/>
      <c r="L86" s="30"/>
      <c r="M86" s="19"/>
      <c r="N86" s="18"/>
      <c r="O86" s="6"/>
      <c r="P86" s="7"/>
      <c r="Q86" s="27" t="s">
        <v>12</v>
      </c>
      <c r="R86" s="6"/>
      <c r="S86" s="17">
        <v>90</v>
      </c>
      <c r="T86" s="17"/>
      <c r="U86" s="12">
        <f t="shared" si="19"/>
        <v>6.25E-2</v>
      </c>
      <c r="V86" s="8"/>
      <c r="W86" s="14" t="str">
        <f t="shared" si="42"/>
        <v/>
      </c>
      <c r="X86" s="17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  <c r="BI86"/>
      <c r="BJ86"/>
      <c r="BK86"/>
      <c r="BL86"/>
      <c r="BM86"/>
      <c r="BN86"/>
      <c r="BO86"/>
      <c r="BP86"/>
      <c r="BQ86"/>
      <c r="BR86"/>
      <c r="BS86"/>
      <c r="BT86"/>
      <c r="BU86"/>
      <c r="BV86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/>
      <c r="CO86"/>
      <c r="CP86"/>
      <c r="CQ86"/>
      <c r="CR86"/>
      <c r="CS86"/>
      <c r="CT86"/>
      <c r="CU86"/>
      <c r="CV86"/>
      <c r="CW86"/>
      <c r="CX86"/>
      <c r="CY86"/>
      <c r="CZ86"/>
      <c r="DA86"/>
      <c r="DB86"/>
      <c r="DC86"/>
      <c r="DD86"/>
      <c r="DE86"/>
      <c r="DF86"/>
      <c r="DG86"/>
      <c r="DH86"/>
      <c r="DI86"/>
      <c r="DJ86"/>
      <c r="DK86"/>
      <c r="DL86"/>
      <c r="DM86"/>
      <c r="DN86"/>
      <c r="DO86"/>
      <c r="DP86"/>
      <c r="DQ86"/>
      <c r="DR86"/>
      <c r="DS86"/>
      <c r="DT86"/>
    </row>
    <row r="87" spans="1:124" s="15" customFormat="1" x14ac:dyDescent="0.25">
      <c r="A87" s="17">
        <f>+A85+1</f>
        <v>98</v>
      </c>
      <c r="B87" s="10" t="s">
        <v>10</v>
      </c>
      <c r="C87" s="20"/>
      <c r="D87" s="24"/>
      <c r="E87" s="10">
        <v>1</v>
      </c>
      <c r="F87" s="17"/>
      <c r="G87" s="17"/>
      <c r="H87" s="12" t="str">
        <f t="shared" si="18"/>
        <v/>
      </c>
      <c r="I87" s="21" t="str">
        <f>IF(H87="","",H87-H86)</f>
        <v/>
      </c>
      <c r="J87" s="14" t="str">
        <f t="shared" si="51"/>
        <v/>
      </c>
      <c r="K87" s="17"/>
      <c r="L87" s="30"/>
      <c r="M87" s="17"/>
      <c r="N87" s="17">
        <f>+N85+1</f>
        <v>266</v>
      </c>
      <c r="O87" s="10" t="s">
        <v>11</v>
      </c>
      <c r="P87" s="20" t="s">
        <v>289</v>
      </c>
      <c r="Q87" s="24" t="s">
        <v>290</v>
      </c>
      <c r="R87" s="10">
        <v>1</v>
      </c>
      <c r="S87" s="17">
        <v>101</v>
      </c>
      <c r="T87" s="17">
        <v>49</v>
      </c>
      <c r="U87" s="12">
        <f t="shared" si="19"/>
        <v>7.0706018518518515E-2</v>
      </c>
      <c r="V87" s="21">
        <f>IF(U87="","",U87-U86)</f>
        <v>8.2060185185185153E-3</v>
      </c>
      <c r="W87" s="14">
        <f t="shared" si="42"/>
        <v>83</v>
      </c>
      <c r="X87" s="1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  <c r="BG87"/>
      <c r="BH87"/>
      <c r="BI87"/>
      <c r="BJ87"/>
      <c r="BK87"/>
      <c r="BL87"/>
      <c r="BM87"/>
      <c r="BN87"/>
      <c r="BO87"/>
      <c r="BP87"/>
      <c r="BQ87"/>
      <c r="BR87"/>
      <c r="BS87"/>
      <c r="BT87"/>
      <c r="BU87"/>
      <c r="BV87"/>
      <c r="BW87"/>
      <c r="BX87"/>
      <c r="BY87"/>
      <c r="BZ87"/>
      <c r="CA87"/>
      <c r="CB87"/>
      <c r="CC87"/>
      <c r="CD87"/>
      <c r="CE87"/>
      <c r="CF87"/>
      <c r="CG87"/>
      <c r="CH87"/>
      <c r="CI87"/>
      <c r="CJ87"/>
      <c r="CK87"/>
      <c r="CL87"/>
      <c r="CM87"/>
      <c r="CN87"/>
      <c r="CO87"/>
      <c r="CP87"/>
      <c r="CQ87"/>
      <c r="CR87"/>
      <c r="CS87"/>
      <c r="CT87"/>
      <c r="CU87"/>
      <c r="CV87"/>
      <c r="CW87"/>
      <c r="CX87"/>
      <c r="CY87"/>
      <c r="CZ87"/>
      <c r="DA87"/>
      <c r="DB87"/>
      <c r="DC87"/>
      <c r="DD87"/>
      <c r="DE87"/>
      <c r="DF87"/>
      <c r="DG87"/>
      <c r="DH87"/>
      <c r="DI87"/>
      <c r="DJ87"/>
      <c r="DK87"/>
      <c r="DL87"/>
      <c r="DM87"/>
      <c r="DN87"/>
      <c r="DO87"/>
      <c r="DP87"/>
      <c r="DQ87"/>
      <c r="DR87"/>
      <c r="DS87"/>
      <c r="DT87"/>
    </row>
    <row r="88" spans="1:124" s="15" customFormat="1" x14ac:dyDescent="0.25">
      <c r="A88" s="17">
        <f>+A87</f>
        <v>98</v>
      </c>
      <c r="B88" s="10" t="s">
        <v>10</v>
      </c>
      <c r="C88" s="20"/>
      <c r="D88" s="24"/>
      <c r="E88" s="10">
        <v>2</v>
      </c>
      <c r="F88" s="17"/>
      <c r="G88" s="17"/>
      <c r="H88" s="12" t="str">
        <f t="shared" si="18"/>
        <v/>
      </c>
      <c r="I88" s="21" t="str">
        <f>IF(H88="","",H88-H87)</f>
        <v/>
      </c>
      <c r="J88" s="14" t="str">
        <f t="shared" si="51"/>
        <v/>
      </c>
      <c r="K88" s="17"/>
      <c r="L88" s="30"/>
      <c r="M88" s="17"/>
      <c r="N88" s="17">
        <f>+N87</f>
        <v>266</v>
      </c>
      <c r="O88" s="10" t="s">
        <v>11</v>
      </c>
      <c r="P88" s="20" t="str">
        <f>+P87</f>
        <v>Oratia Green</v>
      </c>
      <c r="Q88" s="24" t="s">
        <v>72</v>
      </c>
      <c r="R88" s="10">
        <v>2</v>
      </c>
      <c r="S88" s="17">
        <v>111</v>
      </c>
      <c r="T88" s="17">
        <v>23</v>
      </c>
      <c r="U88" s="12">
        <f t="shared" si="19"/>
        <v>7.734953703703705E-2</v>
      </c>
      <c r="V88" s="21">
        <f>IF(U88="","",U88-U87)</f>
        <v>6.6435185185185347E-3</v>
      </c>
      <c r="W88" s="14">
        <f t="shared" si="42"/>
        <v>38</v>
      </c>
      <c r="X88" s="17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  <c r="BA88"/>
      <c r="BB88"/>
      <c r="BC88"/>
      <c r="BD88"/>
      <c r="BE88"/>
      <c r="BF88"/>
      <c r="BG88"/>
      <c r="BH88"/>
      <c r="BI88"/>
      <c r="BJ88"/>
      <c r="BK88"/>
      <c r="BL88"/>
      <c r="BM88"/>
      <c r="BN88"/>
      <c r="BO88"/>
      <c r="BP88"/>
      <c r="BQ88"/>
      <c r="BR88"/>
      <c r="BS88"/>
      <c r="BT88"/>
      <c r="BU88"/>
      <c r="BV88"/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/>
      <c r="CO88"/>
      <c r="CP88"/>
      <c r="CQ88"/>
      <c r="CR88"/>
      <c r="CS88"/>
      <c r="CT88"/>
      <c r="CU88"/>
      <c r="CV88"/>
      <c r="CW88"/>
      <c r="CX88"/>
      <c r="CY88"/>
      <c r="CZ88"/>
      <c r="DA88"/>
      <c r="DB88"/>
      <c r="DC88"/>
      <c r="DD88"/>
      <c r="DE88"/>
      <c r="DF88"/>
      <c r="DG88"/>
      <c r="DH88"/>
      <c r="DI88"/>
      <c r="DJ88"/>
      <c r="DK88"/>
      <c r="DL88"/>
      <c r="DM88"/>
      <c r="DN88"/>
      <c r="DO88"/>
      <c r="DP88"/>
      <c r="DQ88"/>
      <c r="DR88"/>
      <c r="DS88"/>
      <c r="DT88"/>
    </row>
    <row r="89" spans="1:124" s="15" customFormat="1" x14ac:dyDescent="0.25">
      <c r="A89" s="17">
        <f>+A88</f>
        <v>98</v>
      </c>
      <c r="B89" s="10" t="s">
        <v>10</v>
      </c>
      <c r="C89" s="20"/>
      <c r="D89" s="25"/>
      <c r="E89" s="10">
        <v>3</v>
      </c>
      <c r="F89" s="17"/>
      <c r="G89" s="17"/>
      <c r="H89" s="12" t="str">
        <f t="shared" si="18"/>
        <v/>
      </c>
      <c r="I89" s="21" t="str">
        <f>IF(H89="","",H89-H88)</f>
        <v/>
      </c>
      <c r="J89" s="14" t="str">
        <f t="shared" si="51"/>
        <v/>
      </c>
      <c r="K89" s="17"/>
      <c r="L89" s="30"/>
      <c r="M89" s="17"/>
      <c r="N89" s="17">
        <f>+N88</f>
        <v>266</v>
      </c>
      <c r="O89" s="10" t="s">
        <v>11</v>
      </c>
      <c r="P89" s="20" t="str">
        <f t="shared" ref="P89" si="53">+P88</f>
        <v>Oratia Green</v>
      </c>
      <c r="Q89" s="25" t="s">
        <v>74</v>
      </c>
      <c r="R89" s="10">
        <v>3</v>
      </c>
      <c r="S89" s="17">
        <v>120</v>
      </c>
      <c r="T89" s="17">
        <v>58</v>
      </c>
      <c r="U89" s="12">
        <f t="shared" si="19"/>
        <v>8.4004629629629624E-2</v>
      </c>
      <c r="V89" s="21">
        <f>IF(U89="","",U89-U88)</f>
        <v>6.6550925925925736E-3</v>
      </c>
      <c r="W89" s="14">
        <f t="shared" si="42"/>
        <v>39</v>
      </c>
      <c r="X89" s="17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/>
      <c r="BF89"/>
      <c r="BG89"/>
      <c r="BH89"/>
      <c r="BI89"/>
      <c r="BJ89"/>
      <c r="BK89"/>
      <c r="BL89"/>
      <c r="BM89"/>
      <c r="BN89"/>
      <c r="BO89"/>
      <c r="BP89"/>
      <c r="BQ89"/>
      <c r="BR89"/>
      <c r="BS89"/>
      <c r="BT89"/>
      <c r="BU89"/>
      <c r="BV89"/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/>
      <c r="CO89"/>
      <c r="CP89"/>
      <c r="CQ89"/>
      <c r="CR89"/>
      <c r="CS89"/>
      <c r="CT89"/>
      <c r="CU89"/>
      <c r="CV89"/>
      <c r="CW89"/>
      <c r="CX89"/>
      <c r="CY89"/>
      <c r="CZ89"/>
      <c r="DA89"/>
      <c r="DB89"/>
      <c r="DC89"/>
      <c r="DD89"/>
      <c r="DE89"/>
      <c r="DF89"/>
      <c r="DG89"/>
      <c r="DH89"/>
      <c r="DI89"/>
      <c r="DJ89"/>
      <c r="DK89"/>
      <c r="DL89"/>
      <c r="DM89"/>
      <c r="DN89"/>
      <c r="DO89"/>
      <c r="DP89"/>
      <c r="DQ89"/>
      <c r="DR89"/>
      <c r="DS89"/>
      <c r="DT89"/>
    </row>
    <row r="90" spans="1:124" s="5" customFormat="1" ht="15.75" customHeight="1" x14ac:dyDescent="0.25">
      <c r="A90" s="18"/>
      <c r="B90" s="6"/>
      <c r="C90" s="7"/>
      <c r="D90" s="27" t="s">
        <v>12</v>
      </c>
      <c r="E90" s="6"/>
      <c r="F90" s="17"/>
      <c r="G90" s="17"/>
      <c r="H90" s="12" t="str">
        <f t="shared" ref="H90:H153" si="54">IF(TIME(0,F90,G90)=0,"",TIME(0,F90,G90))</f>
        <v/>
      </c>
      <c r="I90" s="8"/>
      <c r="J90" s="14" t="str">
        <f t="shared" si="51"/>
        <v/>
      </c>
      <c r="K90" s="19"/>
      <c r="L90" s="30"/>
      <c r="M90" s="19"/>
      <c r="N90" s="18"/>
      <c r="O90" s="6"/>
      <c r="P90" s="7"/>
      <c r="Q90" s="27" t="s">
        <v>12</v>
      </c>
      <c r="R90" s="6"/>
      <c r="S90" s="17">
        <v>90</v>
      </c>
      <c r="T90" s="17"/>
      <c r="U90" s="12">
        <f t="shared" ref="U90:U153" si="55">IF(TIME(0,S90,T90)=0,"",TIME(0,S90,T90))</f>
        <v>6.25E-2</v>
      </c>
      <c r="V90" s="8"/>
      <c r="W90" s="14" t="str">
        <f t="shared" si="42"/>
        <v/>
      </c>
      <c r="X90" s="17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/>
      <c r="BF90"/>
      <c r="BG90"/>
      <c r="BH90"/>
      <c r="BI90"/>
      <c r="BJ90"/>
      <c r="BK90"/>
      <c r="BL90"/>
      <c r="BM90"/>
      <c r="BN90"/>
      <c r="BO90"/>
      <c r="BP90"/>
      <c r="BQ90"/>
      <c r="BR90"/>
      <c r="BS90"/>
      <c r="BT90"/>
      <c r="BU90"/>
      <c r="BV90"/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/>
      <c r="CO90"/>
      <c r="CP90"/>
      <c r="CQ90"/>
      <c r="CR90"/>
      <c r="CS90"/>
      <c r="CT90"/>
      <c r="CU90"/>
      <c r="CV90"/>
      <c r="CW90"/>
      <c r="CX90"/>
      <c r="CY90"/>
      <c r="CZ90"/>
      <c r="DA90"/>
      <c r="DB90"/>
      <c r="DC90"/>
      <c r="DD90"/>
      <c r="DE90"/>
      <c r="DF90"/>
      <c r="DG90"/>
      <c r="DH90"/>
      <c r="DI90"/>
      <c r="DJ90"/>
      <c r="DK90"/>
      <c r="DL90"/>
      <c r="DM90"/>
      <c r="DN90"/>
      <c r="DO90"/>
      <c r="DP90"/>
      <c r="DQ90"/>
      <c r="DR90"/>
      <c r="DS90"/>
      <c r="DT90"/>
    </row>
    <row r="91" spans="1:124" s="15" customFormat="1" x14ac:dyDescent="0.25">
      <c r="A91" s="17">
        <f>+A89+1</f>
        <v>99</v>
      </c>
      <c r="B91" s="10" t="s">
        <v>10</v>
      </c>
      <c r="C91" s="20"/>
      <c r="D91" s="24"/>
      <c r="E91" s="10">
        <v>1</v>
      </c>
      <c r="F91" s="17"/>
      <c r="G91" s="17"/>
      <c r="H91" s="12" t="str">
        <f t="shared" si="54"/>
        <v/>
      </c>
      <c r="I91" s="21" t="str">
        <f>IF(H91="","",H91-H90)</f>
        <v/>
      </c>
      <c r="J91" s="14" t="str">
        <f t="shared" si="51"/>
        <v/>
      </c>
      <c r="K91" s="17"/>
      <c r="L91" s="30"/>
      <c r="M91" s="17"/>
      <c r="N91" s="17">
        <f>+N89+1</f>
        <v>267</v>
      </c>
      <c r="O91" s="10" t="s">
        <v>11</v>
      </c>
      <c r="P91" s="20" t="s">
        <v>291</v>
      </c>
      <c r="Q91" s="24" t="s">
        <v>292</v>
      </c>
      <c r="R91" s="10">
        <v>1</v>
      </c>
      <c r="S91" s="17">
        <v>102</v>
      </c>
      <c r="T91" s="17">
        <v>50</v>
      </c>
      <c r="U91" s="12">
        <f t="shared" si="55"/>
        <v>7.1412037037037038E-2</v>
      </c>
      <c r="V91" s="21">
        <f>IF(U91="","",U91-U90)</f>
        <v>8.9120370370370378E-3</v>
      </c>
      <c r="W91" s="14">
        <f t="shared" si="42"/>
        <v>91</v>
      </c>
      <c r="X91" s="17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/>
      <c r="BG91"/>
      <c r="BH91"/>
      <c r="BI91"/>
      <c r="BJ91"/>
      <c r="BK91"/>
      <c r="BL91"/>
      <c r="BM91"/>
      <c r="BN91"/>
      <c r="BO91"/>
      <c r="BP91"/>
      <c r="BQ91"/>
      <c r="BR91"/>
      <c r="BS91"/>
      <c r="BT91"/>
      <c r="BU91"/>
      <c r="BV91"/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/>
      <c r="CO91"/>
      <c r="CP91"/>
      <c r="CQ91"/>
      <c r="CR91"/>
      <c r="CS91"/>
      <c r="CT91"/>
      <c r="CU91"/>
      <c r="CV91"/>
      <c r="CW91"/>
      <c r="CX91"/>
      <c r="CY91"/>
      <c r="CZ91"/>
      <c r="DA91"/>
      <c r="DB91"/>
      <c r="DC91"/>
      <c r="DD91"/>
      <c r="DE91"/>
      <c r="DF91"/>
      <c r="DG91"/>
      <c r="DH91"/>
      <c r="DI91"/>
      <c r="DJ91"/>
      <c r="DK91"/>
      <c r="DL91"/>
      <c r="DM91"/>
      <c r="DN91"/>
      <c r="DO91"/>
      <c r="DP91"/>
      <c r="DQ91"/>
      <c r="DR91"/>
      <c r="DS91"/>
      <c r="DT91"/>
    </row>
    <row r="92" spans="1:124" s="15" customFormat="1" x14ac:dyDescent="0.25">
      <c r="A92" s="17">
        <f>+A91</f>
        <v>99</v>
      </c>
      <c r="B92" s="10" t="s">
        <v>10</v>
      </c>
      <c r="C92" s="20"/>
      <c r="D92" s="24"/>
      <c r="E92" s="10">
        <v>2</v>
      </c>
      <c r="F92" s="17"/>
      <c r="G92" s="17"/>
      <c r="H92" s="12" t="str">
        <f t="shared" si="54"/>
        <v/>
      </c>
      <c r="I92" s="21" t="str">
        <f>IF(H92="","",H92-H91)</f>
        <v/>
      </c>
      <c r="J92" s="14" t="str">
        <f t="shared" si="51"/>
        <v/>
      </c>
      <c r="K92" s="17"/>
      <c r="L92" s="30"/>
      <c r="M92" s="17"/>
      <c r="N92" s="17">
        <f>+N91</f>
        <v>267</v>
      </c>
      <c r="O92" s="10" t="s">
        <v>11</v>
      </c>
      <c r="P92" s="20" t="str">
        <f>+P91</f>
        <v>Oratia Yellow</v>
      </c>
      <c r="Q92" s="24" t="s">
        <v>272</v>
      </c>
      <c r="R92" s="10">
        <v>2</v>
      </c>
      <c r="S92" s="17">
        <v>114</v>
      </c>
      <c r="T92" s="17">
        <v>4</v>
      </c>
      <c r="U92" s="12">
        <f t="shared" si="55"/>
        <v>7.9212962962962957E-2</v>
      </c>
      <c r="V92" s="21">
        <f>IF(U92="","",U92-U91)</f>
        <v>7.8009259259259195E-3</v>
      </c>
      <c r="W92" s="14">
        <f t="shared" si="42"/>
        <v>72</v>
      </c>
      <c r="X92" s="17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  <c r="AY92"/>
      <c r="AZ92"/>
      <c r="BA92"/>
      <c r="BB92"/>
      <c r="BC92"/>
      <c r="BD92"/>
      <c r="BE92"/>
      <c r="BF92"/>
      <c r="BG92"/>
      <c r="BH92"/>
      <c r="BI92"/>
      <c r="BJ92"/>
      <c r="BK92"/>
      <c r="BL92"/>
      <c r="BM92"/>
      <c r="BN92"/>
      <c r="BO92"/>
      <c r="BP92"/>
      <c r="BQ92"/>
      <c r="BR92"/>
      <c r="BS92"/>
      <c r="BT92"/>
      <c r="BU92"/>
      <c r="BV92"/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/>
      <c r="CO92"/>
      <c r="CP92"/>
      <c r="CQ92"/>
      <c r="CR92"/>
      <c r="CS92"/>
      <c r="CT92"/>
      <c r="CU92"/>
      <c r="CV92"/>
      <c r="CW92"/>
      <c r="CX92"/>
      <c r="CY92"/>
      <c r="CZ92"/>
      <c r="DA92"/>
      <c r="DB92"/>
      <c r="DC92"/>
      <c r="DD92"/>
      <c r="DE92"/>
      <c r="DF92"/>
      <c r="DG92"/>
      <c r="DH92"/>
      <c r="DI92"/>
      <c r="DJ92"/>
      <c r="DK92"/>
      <c r="DL92"/>
      <c r="DM92"/>
      <c r="DN92"/>
      <c r="DO92"/>
      <c r="DP92"/>
      <c r="DQ92"/>
      <c r="DR92"/>
      <c r="DS92"/>
      <c r="DT92"/>
    </row>
    <row r="93" spans="1:124" s="15" customFormat="1" x14ac:dyDescent="0.25">
      <c r="A93" s="17">
        <f>+A92</f>
        <v>99</v>
      </c>
      <c r="B93" s="10" t="s">
        <v>10</v>
      </c>
      <c r="C93" s="20"/>
      <c r="D93" s="25"/>
      <c r="E93" s="10">
        <v>3</v>
      </c>
      <c r="F93" s="17"/>
      <c r="G93" s="17"/>
      <c r="H93" s="12" t="str">
        <f t="shared" si="54"/>
        <v/>
      </c>
      <c r="I93" s="21" t="str">
        <f>IF(H93="","",H93-H92)</f>
        <v/>
      </c>
      <c r="J93" s="14" t="str">
        <f t="shared" si="51"/>
        <v/>
      </c>
      <c r="K93" s="17"/>
      <c r="L93" s="30"/>
      <c r="M93" s="17"/>
      <c r="N93" s="17">
        <f>+N92</f>
        <v>267</v>
      </c>
      <c r="O93" s="10" t="s">
        <v>11</v>
      </c>
      <c r="P93" s="20" t="str">
        <f t="shared" ref="P93" si="56">+P92</f>
        <v>Oratia Yellow</v>
      </c>
      <c r="Q93" s="25" t="s">
        <v>98</v>
      </c>
      <c r="R93" s="10">
        <v>3</v>
      </c>
      <c r="S93" s="17">
        <v>125</v>
      </c>
      <c r="T93" s="17">
        <v>25</v>
      </c>
      <c r="U93" s="12">
        <f t="shared" si="55"/>
        <v>8.7094907407407399E-2</v>
      </c>
      <c r="V93" s="21">
        <f>IF(U93="","",U93-U92)</f>
        <v>7.8819444444444414E-3</v>
      </c>
      <c r="W93" s="14">
        <f t="shared" si="42"/>
        <v>76</v>
      </c>
      <c r="X93" s="17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  <c r="AX93"/>
      <c r="AY93"/>
      <c r="AZ93"/>
      <c r="BA93"/>
      <c r="BB93"/>
      <c r="BC93"/>
      <c r="BD93"/>
      <c r="BE93"/>
      <c r="BF93"/>
      <c r="BG93"/>
      <c r="BH93"/>
      <c r="BI93"/>
      <c r="BJ93"/>
      <c r="BK93"/>
      <c r="BL93"/>
      <c r="BM93"/>
      <c r="BN93"/>
      <c r="BO93"/>
      <c r="BP93"/>
      <c r="BQ93"/>
      <c r="BR93"/>
      <c r="BS93"/>
      <c r="BT93"/>
      <c r="BU93"/>
      <c r="BV93"/>
      <c r="BW93"/>
      <c r="BX93"/>
      <c r="BY93"/>
      <c r="BZ93"/>
      <c r="CA93"/>
      <c r="CB93"/>
      <c r="CC93"/>
      <c r="CD93"/>
      <c r="CE93"/>
      <c r="CF93"/>
      <c r="CG93"/>
      <c r="CH93"/>
      <c r="CI93"/>
      <c r="CJ93"/>
      <c r="CK93"/>
      <c r="CL93"/>
      <c r="CM93"/>
      <c r="CN93"/>
      <c r="CO93"/>
      <c r="CP93"/>
      <c r="CQ93"/>
      <c r="CR93"/>
      <c r="CS93"/>
      <c r="CT93"/>
      <c r="CU93"/>
      <c r="CV93"/>
      <c r="CW93"/>
      <c r="CX93"/>
      <c r="CY93"/>
      <c r="CZ93"/>
      <c r="DA93"/>
      <c r="DB93"/>
      <c r="DC93"/>
      <c r="DD93"/>
      <c r="DE93"/>
      <c r="DF93"/>
      <c r="DG93"/>
      <c r="DH93"/>
      <c r="DI93"/>
      <c r="DJ93"/>
      <c r="DK93"/>
      <c r="DL93"/>
      <c r="DM93"/>
      <c r="DN93"/>
      <c r="DO93"/>
      <c r="DP93"/>
      <c r="DQ93"/>
      <c r="DR93"/>
      <c r="DS93"/>
      <c r="DT93"/>
    </row>
    <row r="94" spans="1:124" s="5" customFormat="1" ht="15.75" customHeight="1" x14ac:dyDescent="0.25">
      <c r="A94" s="18"/>
      <c r="B94" s="6"/>
      <c r="C94" s="7"/>
      <c r="D94" s="27" t="s">
        <v>12</v>
      </c>
      <c r="E94" s="6"/>
      <c r="F94" s="17"/>
      <c r="G94" s="17"/>
      <c r="H94" s="12" t="str">
        <f t="shared" si="54"/>
        <v/>
      </c>
      <c r="I94" s="8"/>
      <c r="J94" s="14" t="str">
        <f t="shared" si="51"/>
        <v/>
      </c>
      <c r="K94" s="19"/>
      <c r="L94" s="30"/>
      <c r="M94" s="19"/>
      <c r="N94" s="18"/>
      <c r="O94" s="6"/>
      <c r="P94" s="7"/>
      <c r="Q94" s="27" t="s">
        <v>12</v>
      </c>
      <c r="R94" s="6"/>
      <c r="S94" s="17">
        <v>90</v>
      </c>
      <c r="T94" s="17"/>
      <c r="U94" s="12">
        <f t="shared" si="55"/>
        <v>6.25E-2</v>
      </c>
      <c r="V94" s="8"/>
      <c r="W94" s="14" t="str">
        <f t="shared" si="42"/>
        <v/>
      </c>
      <c r="X94" s="17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/>
      <c r="AT94"/>
      <c r="AU94"/>
      <c r="AV94"/>
      <c r="AW94"/>
      <c r="AX94"/>
      <c r="AY94"/>
      <c r="AZ94"/>
      <c r="BA94"/>
      <c r="BB94"/>
      <c r="BC94"/>
      <c r="BD94"/>
      <c r="BE94"/>
      <c r="BF94"/>
      <c r="BG94"/>
      <c r="BH94"/>
      <c r="BI94"/>
      <c r="BJ94"/>
      <c r="BK94"/>
      <c r="BL94"/>
      <c r="BM94"/>
      <c r="BN94"/>
      <c r="BO94"/>
      <c r="BP94"/>
      <c r="BQ94"/>
      <c r="BR94"/>
      <c r="BS94"/>
      <c r="BT94"/>
      <c r="BU94"/>
      <c r="BV94"/>
      <c r="BW94"/>
      <c r="BX94"/>
      <c r="BY94"/>
      <c r="BZ94"/>
      <c r="CA94"/>
      <c r="CB94"/>
      <c r="CC94"/>
      <c r="CD94"/>
      <c r="CE94"/>
      <c r="CF94"/>
      <c r="CG94"/>
      <c r="CH94"/>
      <c r="CI94"/>
      <c r="CJ94"/>
      <c r="CK94"/>
      <c r="CL94"/>
      <c r="CM94"/>
      <c r="CN94"/>
      <c r="CO94"/>
      <c r="CP94"/>
      <c r="CQ94"/>
      <c r="CR94"/>
      <c r="CS94"/>
      <c r="CT94"/>
      <c r="CU94"/>
      <c r="CV94"/>
      <c r="CW94"/>
      <c r="CX94"/>
      <c r="CY94"/>
      <c r="CZ94"/>
      <c r="DA94"/>
      <c r="DB94"/>
      <c r="DC94"/>
      <c r="DD94"/>
      <c r="DE94"/>
      <c r="DF94"/>
      <c r="DG94"/>
      <c r="DH94"/>
      <c r="DI94"/>
      <c r="DJ94"/>
      <c r="DK94"/>
      <c r="DL94"/>
      <c r="DM94"/>
      <c r="DN94"/>
      <c r="DO94"/>
      <c r="DP94"/>
      <c r="DQ94"/>
      <c r="DR94"/>
      <c r="DS94"/>
      <c r="DT94"/>
    </row>
    <row r="95" spans="1:124" s="15" customFormat="1" x14ac:dyDescent="0.25">
      <c r="A95" s="17">
        <f>+A93+1</f>
        <v>100</v>
      </c>
      <c r="B95" s="10" t="s">
        <v>10</v>
      </c>
      <c r="C95" s="20"/>
      <c r="D95" s="24"/>
      <c r="E95" s="10">
        <v>1</v>
      </c>
      <c r="F95" s="17"/>
      <c r="G95" s="17"/>
      <c r="H95" s="12" t="str">
        <f t="shared" si="54"/>
        <v/>
      </c>
      <c r="I95" s="21" t="str">
        <f>IF(H95="","",H95-H94)</f>
        <v/>
      </c>
      <c r="J95" s="14" t="str">
        <f t="shared" si="51"/>
        <v/>
      </c>
      <c r="K95" s="17"/>
      <c r="L95" s="30"/>
      <c r="M95" s="17"/>
      <c r="N95" s="17">
        <f>+N93+1</f>
        <v>268</v>
      </c>
      <c r="O95" s="10" t="s">
        <v>11</v>
      </c>
      <c r="P95" s="20" t="s">
        <v>293</v>
      </c>
      <c r="Q95" s="24" t="s">
        <v>84</v>
      </c>
      <c r="R95" s="10">
        <v>1</v>
      </c>
      <c r="S95" s="17">
        <v>97</v>
      </c>
      <c r="T95" s="17">
        <v>49</v>
      </c>
      <c r="U95" s="12">
        <f t="shared" si="55"/>
        <v>6.7928240740740733E-2</v>
      </c>
      <c r="V95" s="21">
        <f>IF(U95="","",U95-U94)</f>
        <v>5.4282407407407335E-3</v>
      </c>
      <c r="W95" s="14">
        <f t="shared" si="42"/>
        <v>1</v>
      </c>
      <c r="X95" s="17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  <c r="AQ95"/>
      <c r="AR95"/>
      <c r="AS95"/>
      <c r="AT95"/>
      <c r="AU95"/>
      <c r="AV95"/>
      <c r="AW95"/>
      <c r="AX95"/>
      <c r="AY95"/>
      <c r="AZ95"/>
      <c r="BA95"/>
      <c r="BB95"/>
      <c r="BC95"/>
      <c r="BD95"/>
      <c r="BE95"/>
      <c r="BF95"/>
      <c r="BG95"/>
      <c r="BH95"/>
      <c r="BI95"/>
      <c r="BJ95"/>
      <c r="BK95"/>
      <c r="BL95"/>
      <c r="BM95"/>
      <c r="BN95"/>
      <c r="BO95"/>
      <c r="BP95"/>
      <c r="BQ95"/>
      <c r="BR95"/>
      <c r="BS95"/>
      <c r="BT95"/>
      <c r="BU95"/>
      <c r="BV95"/>
      <c r="BW95"/>
      <c r="BX95"/>
      <c r="BY95"/>
      <c r="BZ95"/>
      <c r="CA95"/>
      <c r="CB95"/>
      <c r="CC95"/>
      <c r="CD95"/>
      <c r="CE95"/>
      <c r="CF95"/>
      <c r="CG95"/>
      <c r="CH95"/>
      <c r="CI95"/>
      <c r="CJ95"/>
      <c r="CK95"/>
      <c r="CL95"/>
      <c r="CM95"/>
      <c r="CN95"/>
      <c r="CO95"/>
      <c r="CP95"/>
      <c r="CQ95"/>
      <c r="CR95"/>
      <c r="CS95"/>
      <c r="CT95"/>
      <c r="CU95"/>
      <c r="CV95"/>
      <c r="CW95"/>
      <c r="CX95"/>
      <c r="CY95"/>
      <c r="CZ95"/>
      <c r="DA95"/>
      <c r="DB95"/>
      <c r="DC95"/>
      <c r="DD95"/>
      <c r="DE95"/>
      <c r="DF95"/>
      <c r="DG95"/>
      <c r="DH95"/>
      <c r="DI95"/>
      <c r="DJ95"/>
      <c r="DK95"/>
      <c r="DL95"/>
      <c r="DM95"/>
      <c r="DN95"/>
      <c r="DO95"/>
      <c r="DP95"/>
      <c r="DQ95"/>
      <c r="DR95"/>
      <c r="DS95"/>
      <c r="DT95"/>
    </row>
    <row r="96" spans="1:124" s="15" customFormat="1" x14ac:dyDescent="0.25">
      <c r="A96" s="17">
        <f>+A95</f>
        <v>100</v>
      </c>
      <c r="B96" s="10" t="s">
        <v>10</v>
      </c>
      <c r="C96" s="20"/>
      <c r="D96" s="24"/>
      <c r="E96" s="10">
        <v>2</v>
      </c>
      <c r="F96" s="17"/>
      <c r="G96" s="17"/>
      <c r="H96" s="12" t="str">
        <f t="shared" si="54"/>
        <v/>
      </c>
      <c r="I96" s="21" t="str">
        <f>IF(H96="","",H96-H95)</f>
        <v/>
      </c>
      <c r="J96" s="14" t="str">
        <f t="shared" si="51"/>
        <v/>
      </c>
      <c r="K96" s="17"/>
      <c r="L96" s="30"/>
      <c r="M96" s="17"/>
      <c r="N96" s="17">
        <f>+N95</f>
        <v>268</v>
      </c>
      <c r="O96" s="10" t="s">
        <v>11</v>
      </c>
      <c r="P96" s="20" t="str">
        <f>+P95</f>
        <v>Pakuranga 1</v>
      </c>
      <c r="Q96" s="24" t="s">
        <v>83</v>
      </c>
      <c r="R96" s="10">
        <v>2</v>
      </c>
      <c r="S96" s="17">
        <v>106</v>
      </c>
      <c r="T96" s="17">
        <v>13</v>
      </c>
      <c r="U96" s="12">
        <f t="shared" si="55"/>
        <v>7.3761574074074077E-2</v>
      </c>
      <c r="V96" s="21">
        <f>IF(U96="","",U96-U95)</f>
        <v>5.8333333333333431E-3</v>
      </c>
      <c r="W96" s="14">
        <f t="shared" si="42"/>
        <v>8</v>
      </c>
      <c r="X96" s="17" t="s">
        <v>374</v>
      </c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  <c r="AQ96"/>
      <c r="AR96"/>
      <c r="AS96"/>
      <c r="AT96"/>
      <c r="AU96"/>
      <c r="AV96"/>
      <c r="AW96"/>
      <c r="AX96"/>
      <c r="AY96"/>
      <c r="AZ96"/>
      <c r="BA96"/>
      <c r="BB96"/>
      <c r="BC96"/>
      <c r="BD96"/>
      <c r="BE96"/>
      <c r="BF96"/>
      <c r="BG96"/>
      <c r="BH96"/>
      <c r="BI96"/>
      <c r="BJ96"/>
      <c r="BK96"/>
      <c r="BL96"/>
      <c r="BM96"/>
      <c r="BN96"/>
      <c r="BO96"/>
      <c r="BP96"/>
      <c r="BQ96"/>
      <c r="BR96"/>
      <c r="BS96"/>
      <c r="BT96"/>
      <c r="BU96"/>
      <c r="BV96"/>
      <c r="BW96"/>
      <c r="BX96"/>
      <c r="BY96"/>
      <c r="BZ96"/>
      <c r="CA96"/>
      <c r="CB96"/>
      <c r="CC96"/>
      <c r="CD96"/>
      <c r="CE96"/>
      <c r="CF96"/>
      <c r="CG96"/>
      <c r="CH96"/>
      <c r="CI96"/>
      <c r="CJ96"/>
      <c r="CK96"/>
      <c r="CL96"/>
      <c r="CM96"/>
      <c r="CN96"/>
      <c r="CO96"/>
      <c r="CP96"/>
      <c r="CQ96"/>
      <c r="CR96"/>
      <c r="CS96"/>
      <c r="CT96"/>
      <c r="CU96"/>
      <c r="CV96"/>
      <c r="CW96"/>
      <c r="CX96"/>
      <c r="CY96"/>
      <c r="CZ96"/>
      <c r="DA96"/>
      <c r="DB96"/>
      <c r="DC96"/>
      <c r="DD96"/>
      <c r="DE96"/>
      <c r="DF96"/>
      <c r="DG96"/>
      <c r="DH96"/>
      <c r="DI96"/>
      <c r="DJ96"/>
      <c r="DK96"/>
      <c r="DL96"/>
      <c r="DM96"/>
      <c r="DN96"/>
      <c r="DO96"/>
      <c r="DP96"/>
      <c r="DQ96"/>
      <c r="DR96"/>
      <c r="DS96"/>
      <c r="DT96"/>
    </row>
    <row r="97" spans="1:124" s="15" customFormat="1" x14ac:dyDescent="0.25">
      <c r="A97" s="17">
        <f>+A96</f>
        <v>100</v>
      </c>
      <c r="B97" s="10" t="s">
        <v>10</v>
      </c>
      <c r="C97" s="20"/>
      <c r="D97" s="25"/>
      <c r="E97" s="10">
        <v>3</v>
      </c>
      <c r="F97" s="17"/>
      <c r="G97" s="17"/>
      <c r="H97" s="12" t="str">
        <f t="shared" si="54"/>
        <v/>
      </c>
      <c r="I97" s="21" t="str">
        <f>IF(H97="","",H97-H96)</f>
        <v/>
      </c>
      <c r="J97" s="14" t="str">
        <f t="shared" si="51"/>
        <v/>
      </c>
      <c r="K97" s="17"/>
      <c r="L97" s="30"/>
      <c r="M97" s="17"/>
      <c r="N97" s="17">
        <f>+N96</f>
        <v>268</v>
      </c>
      <c r="O97" s="10" t="s">
        <v>11</v>
      </c>
      <c r="P97" s="20" t="str">
        <f t="shared" ref="P97" si="57">+P96</f>
        <v>Pakuranga 1</v>
      </c>
      <c r="Q97" s="25" t="s">
        <v>294</v>
      </c>
      <c r="R97" s="10">
        <v>3</v>
      </c>
      <c r="S97" s="17">
        <v>114</v>
      </c>
      <c r="T97" s="17">
        <v>30</v>
      </c>
      <c r="U97" s="12">
        <f t="shared" si="55"/>
        <v>7.9513888888888898E-2</v>
      </c>
      <c r="V97" s="21">
        <f>IF(U97="","",U97-U96)</f>
        <v>5.7523148148148212E-3</v>
      </c>
      <c r="W97" s="14">
        <f t="shared" si="42"/>
        <v>6</v>
      </c>
      <c r="X97" s="1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  <c r="AQ97"/>
      <c r="AR97"/>
      <c r="AS97"/>
      <c r="AT97"/>
      <c r="AU97"/>
      <c r="AV97"/>
      <c r="AW97"/>
      <c r="AX97"/>
      <c r="AY97"/>
      <c r="AZ97"/>
      <c r="BA97"/>
      <c r="BB97"/>
      <c r="BC97"/>
      <c r="BD97"/>
      <c r="BE97"/>
      <c r="BF97"/>
      <c r="BG97"/>
      <c r="BH97"/>
      <c r="BI97"/>
      <c r="BJ97"/>
      <c r="BK97"/>
      <c r="BL97"/>
      <c r="BM97"/>
      <c r="BN97"/>
      <c r="BO97"/>
      <c r="BP97"/>
      <c r="BQ97"/>
      <c r="BR97"/>
      <c r="BS97"/>
      <c r="BT97"/>
      <c r="BU97"/>
      <c r="BV97"/>
      <c r="BW97"/>
      <c r="BX97"/>
      <c r="BY97"/>
      <c r="BZ97"/>
      <c r="CA97"/>
      <c r="CB97"/>
      <c r="CC97"/>
      <c r="CD97"/>
      <c r="CE97"/>
      <c r="CF97"/>
      <c r="CG97"/>
      <c r="CH97"/>
      <c r="CI97"/>
      <c r="CJ97"/>
      <c r="CK97"/>
      <c r="CL97"/>
      <c r="CM97"/>
      <c r="CN97"/>
      <c r="CO97"/>
      <c r="CP97"/>
      <c r="CQ97"/>
      <c r="CR97"/>
      <c r="CS97"/>
      <c r="CT97"/>
      <c r="CU97"/>
      <c r="CV97"/>
      <c r="CW97"/>
      <c r="CX97"/>
      <c r="CY97"/>
      <c r="CZ97"/>
      <c r="DA97"/>
      <c r="DB97"/>
      <c r="DC97"/>
      <c r="DD97"/>
      <c r="DE97"/>
      <c r="DF97"/>
      <c r="DG97"/>
      <c r="DH97"/>
      <c r="DI97"/>
      <c r="DJ97"/>
      <c r="DK97"/>
      <c r="DL97"/>
      <c r="DM97"/>
      <c r="DN97"/>
      <c r="DO97"/>
      <c r="DP97"/>
      <c r="DQ97"/>
      <c r="DR97"/>
      <c r="DS97"/>
      <c r="DT97"/>
    </row>
    <row r="98" spans="1:124" s="5" customFormat="1" ht="15.75" customHeight="1" x14ac:dyDescent="0.25">
      <c r="A98" s="18"/>
      <c r="B98" s="6"/>
      <c r="C98" s="7"/>
      <c r="D98" s="27" t="s">
        <v>12</v>
      </c>
      <c r="E98" s="6"/>
      <c r="F98" s="17"/>
      <c r="G98" s="17"/>
      <c r="H98" s="12" t="str">
        <f t="shared" si="54"/>
        <v/>
      </c>
      <c r="I98" s="8"/>
      <c r="J98" s="14" t="str">
        <f t="shared" si="51"/>
        <v/>
      </c>
      <c r="K98" s="19"/>
      <c r="L98" s="30"/>
      <c r="M98" s="19"/>
      <c r="N98" s="18"/>
      <c r="O98" s="6"/>
      <c r="P98" s="7"/>
      <c r="Q98" s="27" t="s">
        <v>12</v>
      </c>
      <c r="R98" s="6"/>
      <c r="S98" s="17">
        <v>90</v>
      </c>
      <c r="T98" s="17"/>
      <c r="U98" s="12">
        <f t="shared" si="55"/>
        <v>6.25E-2</v>
      </c>
      <c r="V98" s="8"/>
      <c r="W98" s="14" t="str">
        <f t="shared" si="42"/>
        <v/>
      </c>
      <c r="X98" s="17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  <c r="AQ98"/>
      <c r="AR98"/>
      <c r="AS98"/>
      <c r="AT98"/>
      <c r="AU98"/>
      <c r="AV98"/>
      <c r="AW98"/>
      <c r="AX98"/>
      <c r="AY98"/>
      <c r="AZ98"/>
      <c r="BA98"/>
      <c r="BB98"/>
      <c r="BC98"/>
      <c r="BD98"/>
      <c r="BE98"/>
      <c r="BF98"/>
      <c r="BG98"/>
      <c r="BH98"/>
      <c r="BI98"/>
      <c r="BJ98"/>
      <c r="BK98"/>
      <c r="BL98"/>
      <c r="BM98"/>
      <c r="BN98"/>
      <c r="BO98"/>
      <c r="BP98"/>
      <c r="BQ98"/>
      <c r="BR98"/>
      <c r="BS98"/>
      <c r="BT98"/>
      <c r="BU98"/>
      <c r="BV98"/>
      <c r="BW98"/>
      <c r="BX98"/>
      <c r="BY98"/>
      <c r="BZ98"/>
      <c r="CA98"/>
      <c r="CB98"/>
      <c r="CC98"/>
      <c r="CD98"/>
      <c r="CE98"/>
      <c r="CF98"/>
      <c r="CG98"/>
      <c r="CH98"/>
      <c r="CI98"/>
      <c r="CJ98"/>
      <c r="CK98"/>
      <c r="CL98"/>
      <c r="CM98"/>
      <c r="CN98"/>
      <c r="CO98"/>
      <c r="CP98"/>
      <c r="CQ98"/>
      <c r="CR98"/>
      <c r="CS98"/>
      <c r="CT98"/>
      <c r="CU98"/>
      <c r="CV98"/>
      <c r="CW98"/>
      <c r="CX98"/>
      <c r="CY98"/>
      <c r="CZ98"/>
      <c r="DA98"/>
      <c r="DB98"/>
      <c r="DC98"/>
      <c r="DD98"/>
      <c r="DE98"/>
      <c r="DF98"/>
      <c r="DG98"/>
      <c r="DH98"/>
      <c r="DI98"/>
      <c r="DJ98"/>
      <c r="DK98"/>
      <c r="DL98"/>
      <c r="DM98"/>
      <c r="DN98"/>
      <c r="DO98"/>
      <c r="DP98"/>
      <c r="DQ98"/>
      <c r="DR98"/>
      <c r="DS98"/>
      <c r="DT98"/>
    </row>
    <row r="99" spans="1:124" s="15" customFormat="1" x14ac:dyDescent="0.25">
      <c r="A99" s="17">
        <f>+A97+1</f>
        <v>101</v>
      </c>
      <c r="B99" s="10" t="s">
        <v>10</v>
      </c>
      <c r="C99" s="20"/>
      <c r="D99" s="24"/>
      <c r="E99" s="10">
        <v>1</v>
      </c>
      <c r="F99" s="17"/>
      <c r="G99" s="17"/>
      <c r="H99" s="12" t="str">
        <f t="shared" si="54"/>
        <v/>
      </c>
      <c r="I99" s="21" t="str">
        <f>IF(H99="","",H99-H98)</f>
        <v/>
      </c>
      <c r="J99" s="14" t="str">
        <f t="shared" si="51"/>
        <v/>
      </c>
      <c r="K99" s="17"/>
      <c r="L99" s="30"/>
      <c r="M99" s="17"/>
      <c r="N99" s="17">
        <f>+N97+1</f>
        <v>269</v>
      </c>
      <c r="O99" s="10" t="s">
        <v>11</v>
      </c>
      <c r="P99" s="20" t="s">
        <v>295</v>
      </c>
      <c r="Q99" s="24" t="s">
        <v>296</v>
      </c>
      <c r="R99" s="10">
        <v>1</v>
      </c>
      <c r="S99" s="17">
        <v>98</v>
      </c>
      <c r="T99" s="17">
        <v>15</v>
      </c>
      <c r="U99" s="12">
        <f t="shared" si="55"/>
        <v>6.822916666666666E-2</v>
      </c>
      <c r="V99" s="21">
        <f>IF(U99="","",U99-U98)</f>
        <v>5.7291666666666602E-3</v>
      </c>
      <c r="W99" s="14">
        <f t="shared" si="42"/>
        <v>3</v>
      </c>
      <c r="X99" s="17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  <c r="AQ99"/>
      <c r="AR99"/>
      <c r="AS99"/>
      <c r="AT99"/>
      <c r="AU99"/>
      <c r="AV99"/>
      <c r="AW99"/>
      <c r="AX99"/>
      <c r="AY99"/>
      <c r="AZ99"/>
      <c r="BA99"/>
      <c r="BB99"/>
      <c r="BC99"/>
      <c r="BD99"/>
      <c r="BE99"/>
      <c r="BF99"/>
      <c r="BG99"/>
      <c r="BH99"/>
      <c r="BI99"/>
      <c r="BJ99"/>
      <c r="BK99"/>
      <c r="BL99"/>
      <c r="BM99"/>
      <c r="BN99"/>
      <c r="BO99"/>
      <c r="BP99"/>
      <c r="BQ99"/>
      <c r="BR99"/>
      <c r="BS99"/>
      <c r="BT99"/>
      <c r="BU99"/>
      <c r="BV99"/>
      <c r="BW99"/>
      <c r="BX99"/>
      <c r="BY99"/>
      <c r="BZ99"/>
      <c r="CA99"/>
      <c r="CB99"/>
      <c r="CC99"/>
      <c r="CD99"/>
      <c r="CE99"/>
      <c r="CF99"/>
      <c r="CG99"/>
      <c r="CH99"/>
      <c r="CI99"/>
      <c r="CJ99"/>
      <c r="CK99"/>
      <c r="CL99"/>
      <c r="CM99"/>
      <c r="CN99"/>
      <c r="CO99"/>
      <c r="CP99"/>
      <c r="CQ99"/>
      <c r="CR99"/>
      <c r="CS99"/>
      <c r="CT99"/>
      <c r="CU99"/>
      <c r="CV99"/>
      <c r="CW99"/>
      <c r="CX99"/>
      <c r="CY99"/>
      <c r="CZ99"/>
      <c r="DA99"/>
      <c r="DB99"/>
      <c r="DC99"/>
      <c r="DD99"/>
      <c r="DE99"/>
      <c r="DF99"/>
      <c r="DG99"/>
      <c r="DH99"/>
      <c r="DI99"/>
      <c r="DJ99"/>
      <c r="DK99"/>
      <c r="DL99"/>
      <c r="DM99"/>
      <c r="DN99"/>
      <c r="DO99"/>
      <c r="DP99"/>
      <c r="DQ99"/>
      <c r="DR99"/>
      <c r="DS99"/>
      <c r="DT99"/>
    </row>
    <row r="100" spans="1:124" s="15" customFormat="1" x14ac:dyDescent="0.25">
      <c r="A100" s="17">
        <f>+A99</f>
        <v>101</v>
      </c>
      <c r="B100" s="10" t="s">
        <v>10</v>
      </c>
      <c r="C100" s="20"/>
      <c r="D100" s="24"/>
      <c r="E100" s="10">
        <v>2</v>
      </c>
      <c r="F100" s="17"/>
      <c r="G100" s="17"/>
      <c r="H100" s="12" t="str">
        <f t="shared" si="54"/>
        <v/>
      </c>
      <c r="I100" s="21" t="str">
        <f>IF(H100="","",H100-H99)</f>
        <v/>
      </c>
      <c r="J100" s="14" t="str">
        <f t="shared" si="51"/>
        <v/>
      </c>
      <c r="K100" s="17"/>
      <c r="L100" s="30"/>
      <c r="M100" s="17"/>
      <c r="N100" s="17">
        <f>+N99</f>
        <v>269</v>
      </c>
      <c r="O100" s="10" t="s">
        <v>11</v>
      </c>
      <c r="P100" s="20" t="str">
        <f>+P99</f>
        <v>Pakuranga 2</v>
      </c>
      <c r="Q100" s="24" t="s">
        <v>297</v>
      </c>
      <c r="R100" s="10">
        <v>2</v>
      </c>
      <c r="S100" s="17">
        <v>107</v>
      </c>
      <c r="T100" s="17">
        <v>0</v>
      </c>
      <c r="U100" s="12">
        <f t="shared" si="55"/>
        <v>7.4305555555555555E-2</v>
      </c>
      <c r="V100" s="21">
        <f>IF(U100="","",U100-U99)</f>
        <v>6.0763888888888951E-3</v>
      </c>
      <c r="W100" s="14">
        <f t="shared" si="42"/>
        <v>16</v>
      </c>
      <c r="X100" s="17" t="s">
        <v>376</v>
      </c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  <c r="AQ100"/>
      <c r="AR100"/>
      <c r="AS100"/>
      <c r="AT100"/>
      <c r="AU100"/>
      <c r="AV100"/>
      <c r="AW100"/>
      <c r="AX100"/>
      <c r="AY100"/>
      <c r="AZ100"/>
      <c r="BA100"/>
      <c r="BB100"/>
      <c r="BC100"/>
      <c r="BD100"/>
      <c r="BE100"/>
      <c r="BF100"/>
      <c r="BG100"/>
      <c r="BH100"/>
      <c r="BI100"/>
      <c r="BJ100"/>
      <c r="BK100"/>
      <c r="BL100"/>
      <c r="BM100"/>
      <c r="BN100"/>
      <c r="BO100"/>
      <c r="BP100"/>
      <c r="BQ100"/>
      <c r="BR100"/>
      <c r="BS100"/>
      <c r="BT100"/>
      <c r="BU100"/>
      <c r="BV100"/>
      <c r="BW100"/>
      <c r="BX100"/>
      <c r="BY100"/>
      <c r="BZ100"/>
      <c r="CA100"/>
      <c r="CB100"/>
      <c r="CC100"/>
      <c r="CD100"/>
      <c r="CE100"/>
      <c r="CF100"/>
      <c r="CG100"/>
      <c r="CH100"/>
      <c r="CI100"/>
      <c r="CJ100"/>
      <c r="CK100"/>
      <c r="CL100"/>
      <c r="CM100"/>
      <c r="CN100"/>
      <c r="CO100"/>
      <c r="CP100"/>
      <c r="CQ100"/>
      <c r="CR100"/>
      <c r="CS100"/>
      <c r="CT100"/>
      <c r="CU100"/>
      <c r="CV100"/>
      <c r="CW100"/>
      <c r="CX100"/>
      <c r="CY100"/>
      <c r="CZ100"/>
      <c r="DA100"/>
      <c r="DB100"/>
      <c r="DC100"/>
      <c r="DD100"/>
      <c r="DE100"/>
      <c r="DF100"/>
      <c r="DG100"/>
      <c r="DH100"/>
      <c r="DI100"/>
      <c r="DJ100"/>
      <c r="DK100"/>
      <c r="DL100"/>
      <c r="DM100"/>
      <c r="DN100"/>
      <c r="DO100"/>
      <c r="DP100"/>
      <c r="DQ100"/>
      <c r="DR100"/>
      <c r="DS100"/>
      <c r="DT100"/>
    </row>
    <row r="101" spans="1:124" s="15" customFormat="1" x14ac:dyDescent="0.25">
      <c r="A101" s="17">
        <f>+A100</f>
        <v>101</v>
      </c>
      <c r="B101" s="10" t="s">
        <v>10</v>
      </c>
      <c r="C101" s="20"/>
      <c r="D101" s="25"/>
      <c r="E101" s="10">
        <v>3</v>
      </c>
      <c r="F101" s="17"/>
      <c r="G101" s="17"/>
      <c r="H101" s="12" t="str">
        <f t="shared" si="54"/>
        <v/>
      </c>
      <c r="I101" s="21" t="str">
        <f>IF(H101="","",H101-H100)</f>
        <v/>
      </c>
      <c r="J101" s="14" t="str">
        <f t="shared" si="51"/>
        <v/>
      </c>
      <c r="K101" s="17"/>
      <c r="L101" s="30"/>
      <c r="M101" s="17"/>
      <c r="N101" s="17">
        <f>+N100</f>
        <v>269</v>
      </c>
      <c r="O101" s="10" t="s">
        <v>11</v>
      </c>
      <c r="P101" s="20" t="str">
        <f t="shared" ref="P101" si="58">+P100</f>
        <v>Pakuranga 2</v>
      </c>
      <c r="Q101" s="25" t="s">
        <v>85</v>
      </c>
      <c r="R101" s="10">
        <v>3</v>
      </c>
      <c r="S101" s="17">
        <v>115</v>
      </c>
      <c r="T101" s="17">
        <v>17</v>
      </c>
      <c r="U101" s="12">
        <f t="shared" si="55"/>
        <v>8.0057870370370363E-2</v>
      </c>
      <c r="V101" s="21">
        <f>IF(U101="","",U101-U100)</f>
        <v>5.7523148148148073E-3</v>
      </c>
      <c r="W101" s="14">
        <f t="shared" si="42"/>
        <v>4</v>
      </c>
      <c r="X101" s="17"/>
      <c r="Y101"/>
      <c r="Z101"/>
      <c r="AA101"/>
      <c r="AB101"/>
      <c r="AC101"/>
      <c r="AD101"/>
      <c r="AE101"/>
      <c r="AF101"/>
      <c r="AG101"/>
      <c r="AH101"/>
      <c r="AI101"/>
      <c r="AJ101"/>
      <c r="AK101"/>
      <c r="AL101"/>
      <c r="AM101"/>
      <c r="AN101"/>
      <c r="AO101"/>
      <c r="AP101"/>
      <c r="AQ101"/>
      <c r="AR101"/>
      <c r="AS101"/>
      <c r="AT101"/>
      <c r="AU101"/>
      <c r="AV101"/>
      <c r="AW101"/>
      <c r="AX101"/>
      <c r="AY101"/>
      <c r="AZ101"/>
      <c r="BA101"/>
      <c r="BB101"/>
      <c r="BC101"/>
      <c r="BD101"/>
      <c r="BE101"/>
      <c r="BF101"/>
      <c r="BG101"/>
      <c r="BH101"/>
      <c r="BI101"/>
      <c r="BJ101"/>
      <c r="BK101"/>
      <c r="BL101"/>
      <c r="BM101"/>
      <c r="BN101"/>
      <c r="BO101"/>
      <c r="BP101"/>
      <c r="BQ101"/>
      <c r="BR101"/>
      <c r="BS101"/>
      <c r="BT101"/>
      <c r="BU101"/>
      <c r="BV101"/>
      <c r="BW101"/>
      <c r="BX101"/>
      <c r="BY101"/>
      <c r="BZ101"/>
      <c r="CA101"/>
      <c r="CB101"/>
      <c r="CC101"/>
      <c r="CD101"/>
      <c r="CE101"/>
      <c r="CF101"/>
      <c r="CG101"/>
      <c r="CH101"/>
      <c r="CI101"/>
      <c r="CJ101"/>
      <c r="CK101"/>
      <c r="CL101"/>
      <c r="CM101"/>
      <c r="CN101"/>
      <c r="CO101"/>
      <c r="CP101"/>
      <c r="CQ101"/>
      <c r="CR101"/>
      <c r="CS101"/>
      <c r="CT101"/>
      <c r="CU101"/>
      <c r="CV101"/>
      <c r="CW101"/>
      <c r="CX101"/>
      <c r="CY101"/>
      <c r="CZ101"/>
      <c r="DA101"/>
      <c r="DB101"/>
      <c r="DC101"/>
      <c r="DD101"/>
      <c r="DE101"/>
      <c r="DF101"/>
      <c r="DG101"/>
      <c r="DH101"/>
      <c r="DI101"/>
      <c r="DJ101"/>
      <c r="DK101"/>
      <c r="DL101"/>
      <c r="DM101"/>
      <c r="DN101"/>
      <c r="DO101"/>
      <c r="DP101"/>
      <c r="DQ101"/>
      <c r="DR101"/>
      <c r="DS101"/>
      <c r="DT101"/>
    </row>
    <row r="102" spans="1:124" s="5" customFormat="1" ht="15.75" customHeight="1" x14ac:dyDescent="0.25">
      <c r="A102" s="18"/>
      <c r="B102" s="6"/>
      <c r="C102" s="7"/>
      <c r="D102" s="27" t="s">
        <v>12</v>
      </c>
      <c r="E102" s="6"/>
      <c r="F102" s="17"/>
      <c r="G102" s="17"/>
      <c r="H102" s="12" t="str">
        <f t="shared" si="54"/>
        <v/>
      </c>
      <c r="I102" s="8"/>
      <c r="J102" s="14" t="str">
        <f t="shared" si="51"/>
        <v/>
      </c>
      <c r="K102" s="19"/>
      <c r="L102" s="30"/>
      <c r="M102" s="19"/>
      <c r="N102" s="18"/>
      <c r="O102" s="6"/>
      <c r="P102" s="7"/>
      <c r="Q102" s="27" t="s">
        <v>12</v>
      </c>
      <c r="R102" s="6"/>
      <c r="S102" s="17">
        <v>90</v>
      </c>
      <c r="T102" s="17"/>
      <c r="U102" s="12">
        <f t="shared" si="55"/>
        <v>6.25E-2</v>
      </c>
      <c r="V102" s="8"/>
      <c r="W102" s="14" t="str">
        <f t="shared" si="42"/>
        <v/>
      </c>
      <c r="X102" s="17"/>
      <c r="Y102"/>
      <c r="Z102"/>
      <c r="AA102"/>
      <c r="AB102"/>
      <c r="AC102"/>
      <c r="AD102"/>
      <c r="AE102"/>
      <c r="AF102"/>
      <c r="AG102"/>
      <c r="AH102"/>
      <c r="AI102"/>
      <c r="AJ102"/>
      <c r="AK102"/>
      <c r="AL102"/>
      <c r="AM102"/>
      <c r="AN102"/>
      <c r="AO102"/>
      <c r="AP102"/>
      <c r="AQ102"/>
      <c r="AR102"/>
      <c r="AS102"/>
      <c r="AT102"/>
      <c r="AU102"/>
      <c r="AV102"/>
      <c r="AW102"/>
      <c r="AX102"/>
      <c r="AY102"/>
      <c r="AZ102"/>
      <c r="BA102"/>
      <c r="BB102"/>
      <c r="BC102"/>
      <c r="BD102"/>
      <c r="BE102"/>
      <c r="BF102"/>
      <c r="BG102"/>
      <c r="BH102"/>
      <c r="BI102"/>
      <c r="BJ102"/>
      <c r="BK102"/>
      <c r="BL102"/>
      <c r="BM102"/>
      <c r="BN102"/>
      <c r="BO102"/>
      <c r="BP102"/>
      <c r="BQ102"/>
      <c r="BR102"/>
      <c r="BS102"/>
      <c r="BT102"/>
      <c r="BU102"/>
      <c r="BV102"/>
      <c r="BW102"/>
      <c r="BX102"/>
      <c r="BY102"/>
      <c r="BZ102"/>
      <c r="CA102"/>
      <c r="CB102"/>
      <c r="CC102"/>
      <c r="CD102"/>
      <c r="CE102"/>
      <c r="CF102"/>
      <c r="CG102"/>
      <c r="CH102"/>
      <c r="CI102"/>
      <c r="CJ102"/>
      <c r="CK102"/>
      <c r="CL102"/>
      <c r="CM102"/>
      <c r="CN102"/>
      <c r="CO102"/>
      <c r="CP102"/>
      <c r="CQ102"/>
      <c r="CR102"/>
      <c r="CS102"/>
      <c r="CT102"/>
      <c r="CU102"/>
      <c r="CV102"/>
      <c r="CW102"/>
      <c r="CX102"/>
      <c r="CY102"/>
      <c r="CZ102"/>
      <c r="DA102"/>
      <c r="DB102"/>
      <c r="DC102"/>
      <c r="DD102"/>
      <c r="DE102"/>
      <c r="DF102"/>
      <c r="DG102"/>
      <c r="DH102"/>
      <c r="DI102"/>
      <c r="DJ102"/>
      <c r="DK102"/>
      <c r="DL102"/>
      <c r="DM102"/>
      <c r="DN102"/>
      <c r="DO102"/>
      <c r="DP102"/>
      <c r="DQ102"/>
      <c r="DR102"/>
      <c r="DS102"/>
      <c r="DT102"/>
    </row>
    <row r="103" spans="1:124" s="15" customFormat="1" x14ac:dyDescent="0.25">
      <c r="A103" s="17">
        <f>+A101+1</f>
        <v>102</v>
      </c>
      <c r="B103" s="10" t="s">
        <v>10</v>
      </c>
      <c r="C103" s="20"/>
      <c r="D103" s="24"/>
      <c r="E103" s="10">
        <v>1</v>
      </c>
      <c r="F103" s="17"/>
      <c r="G103" s="17"/>
      <c r="H103" s="12" t="str">
        <f t="shared" si="54"/>
        <v/>
      </c>
      <c r="I103" s="21" t="str">
        <f>IF(H103="","",H103-H102)</f>
        <v/>
      </c>
      <c r="J103" s="14" t="str">
        <f t="shared" si="51"/>
        <v/>
      </c>
      <c r="K103" s="17"/>
      <c r="L103" s="30"/>
      <c r="M103" s="17"/>
      <c r="N103" s="17">
        <f>+N101+1</f>
        <v>270</v>
      </c>
      <c r="O103" s="10" t="s">
        <v>11</v>
      </c>
      <c r="P103" s="20" t="s">
        <v>298</v>
      </c>
      <c r="Q103" s="24" t="s">
        <v>86</v>
      </c>
      <c r="R103" s="10">
        <v>1</v>
      </c>
      <c r="S103" s="17">
        <v>98</v>
      </c>
      <c r="T103" s="17">
        <v>56</v>
      </c>
      <c r="U103" s="12">
        <f t="shared" si="55"/>
        <v>6.8703703703703697E-2</v>
      </c>
      <c r="V103" s="21">
        <f>IF(U103="","",U103-U102)</f>
        <v>6.2037037037036974E-3</v>
      </c>
      <c r="W103" s="14">
        <f t="shared" si="42"/>
        <v>24</v>
      </c>
      <c r="X103" s="17"/>
      <c r="Y103"/>
      <c r="Z103"/>
      <c r="AA103"/>
      <c r="AB103"/>
      <c r="AC103"/>
      <c r="AD103"/>
      <c r="AE103"/>
      <c r="AF103"/>
      <c r="AG103"/>
      <c r="AH103"/>
      <c r="AI103"/>
      <c r="AJ103"/>
      <c r="AK103"/>
      <c r="AL103"/>
      <c r="AM103"/>
      <c r="AN103"/>
      <c r="AO103"/>
      <c r="AP103"/>
      <c r="AQ103"/>
      <c r="AR103"/>
      <c r="AS103"/>
      <c r="AT103"/>
      <c r="AU103"/>
      <c r="AV103"/>
      <c r="AW103"/>
      <c r="AX103"/>
      <c r="AY103"/>
      <c r="AZ103"/>
      <c r="BA103"/>
      <c r="BB103"/>
      <c r="BC103"/>
      <c r="BD103"/>
      <c r="BE103"/>
      <c r="BF103"/>
      <c r="BG103"/>
      <c r="BH103"/>
      <c r="BI103"/>
      <c r="BJ103"/>
      <c r="BK103"/>
      <c r="BL103"/>
      <c r="BM103"/>
      <c r="BN103"/>
      <c r="BO103"/>
      <c r="BP103"/>
      <c r="BQ103"/>
      <c r="BR103"/>
      <c r="BS103"/>
      <c r="BT103"/>
      <c r="BU103"/>
      <c r="BV103"/>
      <c r="BW103"/>
      <c r="BX103"/>
      <c r="BY103"/>
      <c r="BZ103"/>
      <c r="CA103"/>
      <c r="CB103"/>
      <c r="CC103"/>
      <c r="CD103"/>
      <c r="CE103"/>
      <c r="CF103"/>
      <c r="CG103"/>
      <c r="CH103"/>
      <c r="CI103"/>
      <c r="CJ103"/>
      <c r="CK103"/>
      <c r="CL103"/>
      <c r="CM103"/>
      <c r="CN103"/>
      <c r="CO103"/>
      <c r="CP103"/>
      <c r="CQ103"/>
      <c r="CR103"/>
      <c r="CS103"/>
      <c r="CT103"/>
      <c r="CU103"/>
      <c r="CV103"/>
      <c r="CW103"/>
      <c r="CX103"/>
      <c r="CY103"/>
      <c r="CZ103"/>
      <c r="DA103"/>
      <c r="DB103"/>
      <c r="DC103"/>
      <c r="DD103"/>
      <c r="DE103"/>
      <c r="DF103"/>
      <c r="DG103"/>
      <c r="DH103"/>
      <c r="DI103"/>
      <c r="DJ103"/>
      <c r="DK103"/>
      <c r="DL103"/>
      <c r="DM103"/>
      <c r="DN103"/>
      <c r="DO103"/>
      <c r="DP103"/>
      <c r="DQ103"/>
      <c r="DR103"/>
      <c r="DS103"/>
      <c r="DT103"/>
    </row>
    <row r="104" spans="1:124" s="15" customFormat="1" x14ac:dyDescent="0.25">
      <c r="A104" s="17">
        <f>+A103</f>
        <v>102</v>
      </c>
      <c r="B104" s="10" t="s">
        <v>10</v>
      </c>
      <c r="C104" s="20"/>
      <c r="D104" s="24"/>
      <c r="E104" s="10">
        <v>2</v>
      </c>
      <c r="F104" s="17"/>
      <c r="G104" s="17"/>
      <c r="H104" s="12" t="str">
        <f t="shared" si="54"/>
        <v/>
      </c>
      <c r="I104" s="21" t="str">
        <f>IF(H104="","",H104-H103)</f>
        <v/>
      </c>
      <c r="J104" s="14" t="str">
        <f t="shared" si="51"/>
        <v/>
      </c>
      <c r="K104" s="17"/>
      <c r="L104" s="30"/>
      <c r="M104" s="17"/>
      <c r="N104" s="17">
        <f>+N103</f>
        <v>270</v>
      </c>
      <c r="O104" s="10" t="s">
        <v>11</v>
      </c>
      <c r="P104" s="20" t="str">
        <f>+P103</f>
        <v>Pakuranga 3</v>
      </c>
      <c r="Q104" s="24" t="s">
        <v>88</v>
      </c>
      <c r="R104" s="10">
        <v>2</v>
      </c>
      <c r="S104" s="17">
        <v>107</v>
      </c>
      <c r="T104" s="17">
        <v>38</v>
      </c>
      <c r="U104" s="12">
        <f t="shared" si="55"/>
        <v>7.4745370370370379E-2</v>
      </c>
      <c r="V104" s="21">
        <f>IF(U104="","",U104-U103)</f>
        <v>6.0416666666666813E-3</v>
      </c>
      <c r="W104" s="14">
        <f t="shared" si="42"/>
        <v>14</v>
      </c>
      <c r="X104" s="17"/>
      <c r="Y104"/>
      <c r="Z104"/>
      <c r="AA104"/>
      <c r="AB104"/>
      <c r="AC104"/>
      <c r="AD104"/>
      <c r="AE104"/>
      <c r="AF104"/>
      <c r="AG104"/>
      <c r="AH104"/>
      <c r="AI104"/>
      <c r="AJ104"/>
      <c r="AK104"/>
      <c r="AL104"/>
      <c r="AM104"/>
      <c r="AN104"/>
      <c r="AO104"/>
      <c r="AP104"/>
      <c r="AQ104"/>
      <c r="AR104"/>
      <c r="AS104"/>
      <c r="AT104"/>
      <c r="AU104"/>
      <c r="AV104"/>
      <c r="AW104"/>
      <c r="AX104"/>
      <c r="AY104"/>
      <c r="AZ104"/>
      <c r="BA104"/>
      <c r="BB104"/>
      <c r="BC104"/>
      <c r="BD104"/>
      <c r="BE104"/>
      <c r="BF104"/>
      <c r="BG104"/>
      <c r="BH104"/>
      <c r="BI104"/>
      <c r="BJ104"/>
      <c r="BK104"/>
      <c r="BL104"/>
      <c r="BM104"/>
      <c r="BN104"/>
      <c r="BO104"/>
      <c r="BP104"/>
      <c r="BQ104"/>
      <c r="BR104"/>
      <c r="BS104"/>
      <c r="BT104"/>
      <c r="BU104"/>
      <c r="BV104"/>
      <c r="BW104"/>
      <c r="BX104"/>
      <c r="BY104"/>
      <c r="BZ104"/>
      <c r="CA104"/>
      <c r="CB104"/>
      <c r="CC104"/>
      <c r="CD104"/>
      <c r="CE104"/>
      <c r="CF104"/>
      <c r="CG104"/>
      <c r="CH104"/>
      <c r="CI104"/>
      <c r="CJ104"/>
      <c r="CK104"/>
      <c r="CL104"/>
      <c r="CM104"/>
      <c r="CN104"/>
      <c r="CO104"/>
      <c r="CP104"/>
      <c r="CQ104"/>
      <c r="CR104"/>
      <c r="CS104"/>
      <c r="CT104"/>
      <c r="CU104"/>
      <c r="CV104"/>
      <c r="CW104"/>
      <c r="CX104"/>
      <c r="CY104"/>
      <c r="CZ104"/>
      <c r="DA104"/>
      <c r="DB104"/>
      <c r="DC104"/>
      <c r="DD104"/>
      <c r="DE104"/>
      <c r="DF104"/>
      <c r="DG104"/>
      <c r="DH104"/>
      <c r="DI104"/>
      <c r="DJ104"/>
      <c r="DK104"/>
      <c r="DL104"/>
      <c r="DM104"/>
      <c r="DN104"/>
      <c r="DO104"/>
      <c r="DP104"/>
      <c r="DQ104"/>
      <c r="DR104"/>
      <c r="DS104"/>
      <c r="DT104"/>
    </row>
    <row r="105" spans="1:124" s="15" customFormat="1" x14ac:dyDescent="0.25">
      <c r="A105" s="17">
        <f>+A104</f>
        <v>102</v>
      </c>
      <c r="B105" s="10" t="s">
        <v>10</v>
      </c>
      <c r="C105" s="20"/>
      <c r="D105" s="25"/>
      <c r="E105" s="10">
        <v>3</v>
      </c>
      <c r="F105" s="17"/>
      <c r="G105" s="17"/>
      <c r="H105" s="12" t="str">
        <f t="shared" si="54"/>
        <v/>
      </c>
      <c r="I105" s="21" t="str">
        <f>IF(H105="","",H105-H104)</f>
        <v/>
      </c>
      <c r="J105" s="14" t="str">
        <f t="shared" si="51"/>
        <v/>
      </c>
      <c r="K105" s="17"/>
      <c r="L105" s="30"/>
      <c r="M105" s="17"/>
      <c r="N105" s="17">
        <f>+N104</f>
        <v>270</v>
      </c>
      <c r="O105" s="10" t="s">
        <v>11</v>
      </c>
      <c r="P105" s="20" t="str">
        <f t="shared" ref="P105" si="59">+P104</f>
        <v>Pakuranga 3</v>
      </c>
      <c r="Q105" s="25" t="s">
        <v>299</v>
      </c>
      <c r="R105" s="10">
        <v>3</v>
      </c>
      <c r="S105" s="17">
        <v>116</v>
      </c>
      <c r="T105" s="17">
        <v>43</v>
      </c>
      <c r="U105" s="12">
        <f t="shared" si="55"/>
        <v>8.1053240740740745E-2</v>
      </c>
      <c r="V105" s="21">
        <f>IF(U105="","",U105-U104)</f>
        <v>6.3078703703703665E-3</v>
      </c>
      <c r="W105" s="14">
        <f t="shared" si="42"/>
        <v>26</v>
      </c>
      <c r="X105" s="17"/>
      <c r="Y105"/>
      <c r="Z105"/>
      <c r="AA105"/>
      <c r="AB105"/>
      <c r="AC105"/>
      <c r="AD105"/>
      <c r="AE105"/>
      <c r="AF105"/>
      <c r="AG105"/>
      <c r="AH105"/>
      <c r="AI105"/>
      <c r="AJ105"/>
      <c r="AK105"/>
      <c r="AL105"/>
      <c r="AM105"/>
      <c r="AN105"/>
      <c r="AO105"/>
      <c r="AP105"/>
      <c r="AQ105"/>
      <c r="AR105"/>
      <c r="AS105"/>
      <c r="AT105"/>
      <c r="AU105"/>
      <c r="AV105"/>
      <c r="AW105"/>
      <c r="AX105"/>
      <c r="AY105"/>
      <c r="AZ105"/>
      <c r="BA105"/>
      <c r="BB105"/>
      <c r="BC105"/>
      <c r="BD105"/>
      <c r="BE105"/>
      <c r="BF105"/>
      <c r="BG105"/>
      <c r="BH105"/>
      <c r="BI105"/>
      <c r="BJ105"/>
      <c r="BK105"/>
      <c r="BL105"/>
      <c r="BM105"/>
      <c r="BN105"/>
      <c r="BO105"/>
      <c r="BP105"/>
      <c r="BQ105"/>
      <c r="BR105"/>
      <c r="BS105"/>
      <c r="BT105"/>
      <c r="BU105"/>
      <c r="BV105"/>
      <c r="BW105"/>
      <c r="BX105"/>
      <c r="BY105"/>
      <c r="BZ105"/>
      <c r="CA105"/>
      <c r="CB105"/>
      <c r="CC105"/>
      <c r="CD105"/>
      <c r="CE105"/>
      <c r="CF105"/>
      <c r="CG105"/>
      <c r="CH105"/>
      <c r="CI105"/>
      <c r="CJ105"/>
      <c r="CK105"/>
      <c r="CL105"/>
      <c r="CM105"/>
      <c r="CN105"/>
      <c r="CO105"/>
      <c r="CP105"/>
      <c r="CQ105"/>
      <c r="CR105"/>
      <c r="CS105"/>
      <c r="CT105"/>
      <c r="CU105"/>
      <c r="CV105"/>
      <c r="CW105"/>
      <c r="CX105"/>
      <c r="CY105"/>
      <c r="CZ105"/>
      <c r="DA105"/>
      <c r="DB105"/>
      <c r="DC105"/>
      <c r="DD105"/>
      <c r="DE105"/>
      <c r="DF105"/>
      <c r="DG105"/>
      <c r="DH105"/>
      <c r="DI105"/>
      <c r="DJ105"/>
      <c r="DK105"/>
      <c r="DL105"/>
      <c r="DM105"/>
      <c r="DN105"/>
      <c r="DO105"/>
      <c r="DP105"/>
      <c r="DQ105"/>
      <c r="DR105"/>
      <c r="DS105"/>
      <c r="DT105"/>
    </row>
    <row r="106" spans="1:124" s="5" customFormat="1" ht="15.75" customHeight="1" x14ac:dyDescent="0.25">
      <c r="A106" s="18"/>
      <c r="B106" s="6"/>
      <c r="C106" s="7"/>
      <c r="D106" s="27" t="s">
        <v>12</v>
      </c>
      <c r="E106" s="6"/>
      <c r="F106" s="17"/>
      <c r="G106" s="17"/>
      <c r="H106" s="12" t="str">
        <f t="shared" si="54"/>
        <v/>
      </c>
      <c r="I106" s="8"/>
      <c r="J106" s="14" t="str">
        <f t="shared" si="51"/>
        <v/>
      </c>
      <c r="K106" s="19"/>
      <c r="L106" s="30"/>
      <c r="M106" s="19"/>
      <c r="N106" s="18"/>
      <c r="O106" s="6"/>
      <c r="P106" s="7"/>
      <c r="Q106" s="27" t="s">
        <v>12</v>
      </c>
      <c r="R106" s="6"/>
      <c r="S106" s="17">
        <v>90</v>
      </c>
      <c r="T106" s="17"/>
      <c r="U106" s="12">
        <f t="shared" si="55"/>
        <v>6.25E-2</v>
      </c>
      <c r="V106" s="8"/>
      <c r="W106" s="14" t="str">
        <f t="shared" si="42"/>
        <v/>
      </c>
      <c r="X106" s="17"/>
      <c r="Y106"/>
      <c r="Z106"/>
      <c r="AA106"/>
      <c r="AB106"/>
      <c r="AC106"/>
      <c r="AD106"/>
      <c r="AE106"/>
      <c r="AF106"/>
      <c r="AG106"/>
      <c r="AH106"/>
      <c r="AI106"/>
      <c r="AJ106"/>
      <c r="AK106"/>
      <c r="AL106"/>
      <c r="AM106"/>
      <c r="AN106"/>
      <c r="AO106"/>
      <c r="AP106"/>
      <c r="AQ106"/>
      <c r="AR106"/>
      <c r="AS106"/>
      <c r="AT106"/>
      <c r="AU106"/>
      <c r="AV106"/>
      <c r="AW106"/>
      <c r="AX106"/>
      <c r="AY106"/>
      <c r="AZ106"/>
      <c r="BA106"/>
      <c r="BB106"/>
      <c r="BC106"/>
      <c r="BD106"/>
      <c r="BE106"/>
      <c r="BF106"/>
      <c r="BG106"/>
      <c r="BH106"/>
      <c r="BI106"/>
      <c r="BJ106"/>
      <c r="BK106"/>
      <c r="BL106"/>
      <c r="BM106"/>
      <c r="BN106"/>
      <c r="BO106"/>
      <c r="BP106"/>
      <c r="BQ106"/>
      <c r="BR106"/>
      <c r="BS106"/>
      <c r="BT106"/>
      <c r="BU106"/>
      <c r="BV106"/>
      <c r="BW106"/>
      <c r="BX106"/>
      <c r="BY106"/>
      <c r="BZ106"/>
      <c r="CA106"/>
      <c r="CB106"/>
      <c r="CC106"/>
      <c r="CD106"/>
      <c r="CE106"/>
      <c r="CF106"/>
      <c r="CG106"/>
      <c r="CH106"/>
      <c r="CI106"/>
      <c r="CJ106"/>
      <c r="CK106"/>
      <c r="CL106"/>
      <c r="CM106"/>
      <c r="CN106"/>
      <c r="CO106"/>
      <c r="CP106"/>
      <c r="CQ106"/>
      <c r="CR106"/>
      <c r="CS106"/>
      <c r="CT106"/>
      <c r="CU106"/>
      <c r="CV106"/>
      <c r="CW106"/>
      <c r="CX106"/>
      <c r="CY106"/>
      <c r="CZ106"/>
      <c r="DA106"/>
      <c r="DB106"/>
      <c r="DC106"/>
      <c r="DD106"/>
      <c r="DE106"/>
      <c r="DF106"/>
      <c r="DG106"/>
      <c r="DH106"/>
      <c r="DI106"/>
      <c r="DJ106"/>
      <c r="DK106"/>
      <c r="DL106"/>
      <c r="DM106"/>
      <c r="DN106"/>
      <c r="DO106"/>
      <c r="DP106"/>
      <c r="DQ106"/>
      <c r="DR106"/>
      <c r="DS106"/>
      <c r="DT106"/>
    </row>
    <row r="107" spans="1:124" s="15" customFormat="1" x14ac:dyDescent="0.25">
      <c r="A107" s="17">
        <f>+A105+1</f>
        <v>103</v>
      </c>
      <c r="B107" s="10" t="s">
        <v>10</v>
      </c>
      <c r="C107" s="20"/>
      <c r="D107" s="24"/>
      <c r="E107" s="10">
        <v>1</v>
      </c>
      <c r="F107" s="17"/>
      <c r="G107" s="17"/>
      <c r="H107" s="12" t="str">
        <f t="shared" si="54"/>
        <v/>
      </c>
      <c r="I107" s="21" t="str">
        <f>IF(H107="","",H107-H106)</f>
        <v/>
      </c>
      <c r="J107" s="14" t="str">
        <f t="shared" si="51"/>
        <v/>
      </c>
      <c r="K107" s="17"/>
      <c r="L107" s="30"/>
      <c r="M107" s="17"/>
      <c r="N107" s="17">
        <f>+N105+1</f>
        <v>271</v>
      </c>
      <c r="O107" s="10" t="s">
        <v>11</v>
      </c>
      <c r="P107" s="20" t="s">
        <v>300</v>
      </c>
      <c r="Q107" s="24" t="s">
        <v>91</v>
      </c>
      <c r="R107" s="10">
        <v>1</v>
      </c>
      <c r="S107" s="17">
        <v>99</v>
      </c>
      <c r="T107" s="17">
        <v>30</v>
      </c>
      <c r="U107" s="12">
        <f t="shared" si="55"/>
        <v>6.9097222222222227E-2</v>
      </c>
      <c r="V107" s="21">
        <f>IF(U107="","",U107-U106)</f>
        <v>6.5972222222222265E-3</v>
      </c>
      <c r="W107" s="14">
        <f t="shared" si="42"/>
        <v>35</v>
      </c>
      <c r="X107" s="17"/>
      <c r="Y107"/>
      <c r="Z107"/>
      <c r="AA107"/>
      <c r="AB107"/>
      <c r="AC107"/>
      <c r="AD107"/>
      <c r="AE107"/>
      <c r="AF107"/>
      <c r="AG107"/>
      <c r="AH107"/>
      <c r="AI107"/>
      <c r="AJ107"/>
      <c r="AK107"/>
      <c r="AL107"/>
      <c r="AM107"/>
      <c r="AN107"/>
      <c r="AO107"/>
      <c r="AP107"/>
      <c r="AQ107"/>
      <c r="AR107"/>
      <c r="AS107"/>
      <c r="AT107"/>
      <c r="AU107"/>
      <c r="AV107"/>
      <c r="AW107"/>
      <c r="AX107"/>
      <c r="AY107"/>
      <c r="AZ107"/>
      <c r="BA107"/>
      <c r="BB107"/>
      <c r="BC107"/>
      <c r="BD107"/>
      <c r="BE107"/>
      <c r="BF107"/>
      <c r="BG107"/>
      <c r="BH107"/>
      <c r="BI107"/>
      <c r="BJ107"/>
      <c r="BK107"/>
      <c r="BL107"/>
      <c r="BM107"/>
      <c r="BN107"/>
      <c r="BO107"/>
      <c r="BP107"/>
      <c r="BQ107"/>
      <c r="BR107"/>
      <c r="BS107"/>
      <c r="BT107"/>
      <c r="BU107"/>
      <c r="BV107"/>
      <c r="BW107"/>
      <c r="BX107"/>
      <c r="BY107"/>
      <c r="BZ107"/>
      <c r="CA107"/>
      <c r="CB107"/>
      <c r="CC107"/>
      <c r="CD107"/>
      <c r="CE107"/>
      <c r="CF107"/>
      <c r="CG107"/>
      <c r="CH107"/>
      <c r="CI107"/>
      <c r="CJ107"/>
      <c r="CK107"/>
      <c r="CL107"/>
      <c r="CM107"/>
      <c r="CN107"/>
      <c r="CO107"/>
      <c r="CP107"/>
      <c r="CQ107"/>
      <c r="CR107"/>
      <c r="CS107"/>
      <c r="CT107"/>
      <c r="CU107"/>
      <c r="CV107"/>
      <c r="CW107"/>
      <c r="CX107"/>
      <c r="CY107"/>
      <c r="CZ107"/>
      <c r="DA107"/>
      <c r="DB107"/>
      <c r="DC107"/>
      <c r="DD107"/>
      <c r="DE107"/>
      <c r="DF107"/>
      <c r="DG107"/>
      <c r="DH107"/>
      <c r="DI107"/>
      <c r="DJ107"/>
      <c r="DK107"/>
      <c r="DL107"/>
      <c r="DM107"/>
      <c r="DN107"/>
      <c r="DO107"/>
      <c r="DP107"/>
      <c r="DQ107"/>
      <c r="DR107"/>
      <c r="DS107"/>
      <c r="DT107"/>
    </row>
    <row r="108" spans="1:124" s="15" customFormat="1" x14ac:dyDescent="0.25">
      <c r="A108" s="17">
        <f>+A107</f>
        <v>103</v>
      </c>
      <c r="B108" s="10" t="s">
        <v>10</v>
      </c>
      <c r="C108" s="20"/>
      <c r="D108" s="24"/>
      <c r="E108" s="10">
        <v>2</v>
      </c>
      <c r="F108" s="17"/>
      <c r="G108" s="17"/>
      <c r="H108" s="12" t="str">
        <f t="shared" si="54"/>
        <v/>
      </c>
      <c r="I108" s="21" t="str">
        <f>IF(H108="","",H108-H107)</f>
        <v/>
      </c>
      <c r="J108" s="14" t="str">
        <f t="shared" si="51"/>
        <v/>
      </c>
      <c r="K108" s="17"/>
      <c r="L108" s="30"/>
      <c r="M108" s="17"/>
      <c r="N108" s="17">
        <f>+N107</f>
        <v>271</v>
      </c>
      <c r="O108" s="10" t="s">
        <v>11</v>
      </c>
      <c r="P108" s="20" t="str">
        <f>+P107</f>
        <v>Pakuranga 4</v>
      </c>
      <c r="Q108" s="24" t="s">
        <v>301</v>
      </c>
      <c r="R108" s="10">
        <v>2</v>
      </c>
      <c r="S108" s="17">
        <v>108</v>
      </c>
      <c r="T108" s="17">
        <v>20</v>
      </c>
      <c r="U108" s="12">
        <f t="shared" si="55"/>
        <v>7.5231481481481483E-2</v>
      </c>
      <c r="V108" s="21">
        <f>IF(U108="","",U108-U107)</f>
        <v>6.134259259259256E-3</v>
      </c>
      <c r="W108" s="14">
        <f t="shared" si="42"/>
        <v>20</v>
      </c>
      <c r="X108" s="17"/>
      <c r="Y108"/>
      <c r="Z108"/>
      <c r="AA108"/>
      <c r="AB108"/>
      <c r="AC108"/>
      <c r="AD108"/>
      <c r="AE108"/>
      <c r="AF108"/>
      <c r="AG108"/>
      <c r="AH108"/>
      <c r="AI108"/>
      <c r="AJ108"/>
      <c r="AK108"/>
      <c r="AL108"/>
      <c r="AM108"/>
      <c r="AN108"/>
      <c r="AO108"/>
      <c r="AP108"/>
      <c r="AQ108"/>
      <c r="AR108"/>
      <c r="AS108"/>
      <c r="AT108"/>
      <c r="AU108"/>
      <c r="AV108"/>
      <c r="AW108"/>
      <c r="AX108"/>
      <c r="AY108"/>
      <c r="AZ108"/>
      <c r="BA108"/>
      <c r="BB108"/>
      <c r="BC108"/>
      <c r="BD108"/>
      <c r="BE108"/>
      <c r="BF108"/>
      <c r="BG108"/>
      <c r="BH108"/>
      <c r="BI108"/>
      <c r="BJ108"/>
      <c r="BK108"/>
      <c r="BL108"/>
      <c r="BM108"/>
      <c r="BN108"/>
      <c r="BO108"/>
      <c r="BP108"/>
      <c r="BQ108"/>
      <c r="BR108"/>
      <c r="BS108"/>
      <c r="BT108"/>
      <c r="BU108"/>
      <c r="BV108"/>
      <c r="BW108"/>
      <c r="BX108"/>
      <c r="BY108"/>
      <c r="BZ108"/>
      <c r="CA108"/>
      <c r="CB108"/>
      <c r="CC108"/>
      <c r="CD108"/>
      <c r="CE108"/>
      <c r="CF108"/>
      <c r="CG108"/>
      <c r="CH108"/>
      <c r="CI108"/>
      <c r="CJ108"/>
      <c r="CK108"/>
      <c r="CL108"/>
      <c r="CM108"/>
      <c r="CN108"/>
      <c r="CO108"/>
      <c r="CP108"/>
      <c r="CQ108"/>
      <c r="CR108"/>
      <c r="CS108"/>
      <c r="CT108"/>
      <c r="CU108"/>
      <c r="CV108"/>
      <c r="CW108"/>
      <c r="CX108"/>
      <c r="CY108"/>
      <c r="CZ108"/>
      <c r="DA108"/>
      <c r="DB108"/>
      <c r="DC108"/>
      <c r="DD108"/>
      <c r="DE108"/>
      <c r="DF108"/>
      <c r="DG108"/>
      <c r="DH108"/>
      <c r="DI108"/>
      <c r="DJ108"/>
      <c r="DK108"/>
      <c r="DL108"/>
      <c r="DM108"/>
      <c r="DN108"/>
      <c r="DO108"/>
      <c r="DP108"/>
      <c r="DQ108"/>
      <c r="DR108"/>
      <c r="DS108"/>
      <c r="DT108"/>
    </row>
    <row r="109" spans="1:124" s="15" customFormat="1" x14ac:dyDescent="0.25">
      <c r="A109" s="17">
        <f>+A108</f>
        <v>103</v>
      </c>
      <c r="B109" s="10" t="s">
        <v>10</v>
      </c>
      <c r="C109" s="20"/>
      <c r="D109" s="25"/>
      <c r="E109" s="10">
        <v>3</v>
      </c>
      <c r="F109" s="17"/>
      <c r="G109" s="17"/>
      <c r="H109" s="12" t="str">
        <f t="shared" si="54"/>
        <v/>
      </c>
      <c r="I109" s="21" t="str">
        <f>IF(H109="","",H109-H108)</f>
        <v/>
      </c>
      <c r="J109" s="14" t="str">
        <f t="shared" si="51"/>
        <v/>
      </c>
      <c r="K109" s="17"/>
      <c r="L109" s="30"/>
      <c r="M109" s="17"/>
      <c r="N109" s="17">
        <f>+N108</f>
        <v>271</v>
      </c>
      <c r="O109" s="10" t="s">
        <v>11</v>
      </c>
      <c r="P109" s="20" t="str">
        <f t="shared" ref="P109" si="60">+P108</f>
        <v>Pakuranga 4</v>
      </c>
      <c r="Q109" s="25" t="s">
        <v>87</v>
      </c>
      <c r="R109" s="10">
        <v>3</v>
      </c>
      <c r="S109" s="17">
        <v>117</v>
      </c>
      <c r="T109" s="17">
        <v>7</v>
      </c>
      <c r="U109" s="12">
        <f t="shared" si="55"/>
        <v>8.1331018518518511E-2</v>
      </c>
      <c r="V109" s="21">
        <f>IF(U109="","",U109-U108)</f>
        <v>6.0995370370370283E-3</v>
      </c>
      <c r="W109" s="14">
        <f t="shared" si="42"/>
        <v>19</v>
      </c>
      <c r="X109" s="17"/>
      <c r="Y109"/>
      <c r="Z109"/>
      <c r="AA109"/>
      <c r="AB109"/>
      <c r="AC109"/>
      <c r="AD109"/>
      <c r="AE109"/>
      <c r="AF109"/>
      <c r="AG109"/>
      <c r="AH109"/>
      <c r="AI109"/>
      <c r="AJ109"/>
      <c r="AK109"/>
      <c r="AL109"/>
      <c r="AM109"/>
      <c r="AN109"/>
      <c r="AO109"/>
      <c r="AP109"/>
      <c r="AQ109"/>
      <c r="AR109"/>
      <c r="AS109"/>
      <c r="AT109"/>
      <c r="AU109"/>
      <c r="AV109"/>
      <c r="AW109"/>
      <c r="AX109"/>
      <c r="AY109"/>
      <c r="AZ109"/>
      <c r="BA109"/>
      <c r="BB109"/>
      <c r="BC109"/>
      <c r="BD109"/>
      <c r="BE109"/>
      <c r="BF109"/>
      <c r="BG109"/>
      <c r="BH109"/>
      <c r="BI109"/>
      <c r="BJ109"/>
      <c r="BK109"/>
      <c r="BL109"/>
      <c r="BM109"/>
      <c r="BN109"/>
      <c r="BO109"/>
      <c r="BP109"/>
      <c r="BQ109"/>
      <c r="BR109"/>
      <c r="BS109"/>
      <c r="BT109"/>
      <c r="BU109"/>
      <c r="BV109"/>
      <c r="BW109"/>
      <c r="BX109"/>
      <c r="BY109"/>
      <c r="BZ109"/>
      <c r="CA109"/>
      <c r="CB109"/>
      <c r="CC109"/>
      <c r="CD109"/>
      <c r="CE109"/>
      <c r="CF109"/>
      <c r="CG109"/>
      <c r="CH109"/>
      <c r="CI109"/>
      <c r="CJ109"/>
      <c r="CK109"/>
      <c r="CL109"/>
      <c r="CM109"/>
      <c r="CN109"/>
      <c r="CO109"/>
      <c r="CP109"/>
      <c r="CQ109"/>
      <c r="CR109"/>
      <c r="CS109"/>
      <c r="CT109"/>
      <c r="CU109"/>
      <c r="CV109"/>
      <c r="CW109"/>
      <c r="CX109"/>
      <c r="CY109"/>
      <c r="CZ109"/>
      <c r="DA109"/>
      <c r="DB109"/>
      <c r="DC109"/>
      <c r="DD109"/>
      <c r="DE109"/>
      <c r="DF109"/>
      <c r="DG109"/>
      <c r="DH109"/>
      <c r="DI109"/>
      <c r="DJ109"/>
      <c r="DK109"/>
      <c r="DL109"/>
      <c r="DM109"/>
      <c r="DN109"/>
      <c r="DO109"/>
      <c r="DP109"/>
      <c r="DQ109"/>
      <c r="DR109"/>
      <c r="DS109"/>
      <c r="DT109"/>
    </row>
    <row r="110" spans="1:124" s="5" customFormat="1" ht="15.75" customHeight="1" x14ac:dyDescent="0.25">
      <c r="A110" s="18"/>
      <c r="B110" s="6"/>
      <c r="C110" s="7"/>
      <c r="D110" s="27" t="s">
        <v>12</v>
      </c>
      <c r="E110" s="6"/>
      <c r="F110" s="17"/>
      <c r="G110" s="17"/>
      <c r="H110" s="12" t="str">
        <f t="shared" si="54"/>
        <v/>
      </c>
      <c r="I110" s="8"/>
      <c r="J110" s="14" t="str">
        <f t="shared" si="51"/>
        <v/>
      </c>
      <c r="K110" s="19"/>
      <c r="L110" s="30"/>
      <c r="M110" s="19"/>
      <c r="N110" s="18"/>
      <c r="O110" s="6"/>
      <c r="P110" s="7"/>
      <c r="Q110" s="27" t="s">
        <v>12</v>
      </c>
      <c r="R110" s="6"/>
      <c r="S110" s="17">
        <v>90</v>
      </c>
      <c r="T110" s="17"/>
      <c r="U110" s="12">
        <f t="shared" si="55"/>
        <v>6.25E-2</v>
      </c>
      <c r="V110" s="8"/>
      <c r="W110" s="14" t="str">
        <f t="shared" si="42"/>
        <v/>
      </c>
      <c r="X110" s="17"/>
      <c r="Y110"/>
      <c r="Z110"/>
      <c r="AA110"/>
      <c r="AB110"/>
      <c r="AC110"/>
      <c r="AD110"/>
      <c r="AE110"/>
      <c r="AF110"/>
      <c r="AG110"/>
      <c r="AH110"/>
      <c r="AI110"/>
      <c r="AJ110"/>
      <c r="AK110"/>
      <c r="AL110"/>
      <c r="AM110"/>
      <c r="AN110"/>
      <c r="AO110"/>
      <c r="AP110"/>
      <c r="AQ110"/>
      <c r="AR110"/>
      <c r="AS110"/>
      <c r="AT110"/>
      <c r="AU110"/>
      <c r="AV110"/>
      <c r="AW110"/>
      <c r="AX110"/>
      <c r="AY110"/>
      <c r="AZ110"/>
      <c r="BA110"/>
      <c r="BB110"/>
      <c r="BC110"/>
      <c r="BD110"/>
      <c r="BE110"/>
      <c r="BF110"/>
      <c r="BG110"/>
      <c r="BH110"/>
      <c r="BI110"/>
      <c r="BJ110"/>
      <c r="BK110"/>
      <c r="BL110"/>
      <c r="BM110"/>
      <c r="BN110"/>
      <c r="BO110"/>
      <c r="BP110"/>
      <c r="BQ110"/>
      <c r="BR110"/>
      <c r="BS110"/>
      <c r="BT110"/>
      <c r="BU110"/>
      <c r="BV110"/>
      <c r="BW110"/>
      <c r="BX110"/>
      <c r="BY110"/>
      <c r="BZ110"/>
      <c r="CA110"/>
      <c r="CB110"/>
      <c r="CC110"/>
      <c r="CD110"/>
      <c r="CE110"/>
      <c r="CF110"/>
      <c r="CG110"/>
      <c r="CH110"/>
      <c r="CI110"/>
      <c r="CJ110"/>
      <c r="CK110"/>
      <c r="CL110"/>
      <c r="CM110"/>
      <c r="CN110"/>
      <c r="CO110"/>
      <c r="CP110"/>
      <c r="CQ110"/>
      <c r="CR110"/>
      <c r="CS110"/>
      <c r="CT110"/>
      <c r="CU110"/>
      <c r="CV110"/>
      <c r="CW110"/>
      <c r="CX110"/>
      <c r="CY110"/>
      <c r="CZ110"/>
      <c r="DA110"/>
      <c r="DB110"/>
      <c r="DC110"/>
      <c r="DD110"/>
      <c r="DE110"/>
      <c r="DF110"/>
      <c r="DG110"/>
      <c r="DH110"/>
      <c r="DI110"/>
      <c r="DJ110"/>
      <c r="DK110"/>
      <c r="DL110"/>
      <c r="DM110"/>
      <c r="DN110"/>
      <c r="DO110"/>
      <c r="DP110"/>
      <c r="DQ110"/>
      <c r="DR110"/>
      <c r="DS110"/>
      <c r="DT110"/>
    </row>
    <row r="111" spans="1:124" s="15" customFormat="1" x14ac:dyDescent="0.25">
      <c r="A111" s="17">
        <f>+A109+1</f>
        <v>104</v>
      </c>
      <c r="B111" s="10" t="s">
        <v>10</v>
      </c>
      <c r="C111" s="20"/>
      <c r="D111" s="24"/>
      <c r="E111" s="10">
        <v>1</v>
      </c>
      <c r="F111" s="17"/>
      <c r="G111" s="17"/>
      <c r="H111" s="12" t="str">
        <f t="shared" si="54"/>
        <v/>
      </c>
      <c r="I111" s="21" t="str">
        <f>IF(H111="","",H111-H110)</f>
        <v/>
      </c>
      <c r="J111" s="14" t="str">
        <f t="shared" si="51"/>
        <v/>
      </c>
      <c r="K111" s="17"/>
      <c r="L111" s="30"/>
      <c r="M111" s="17"/>
      <c r="N111" s="17">
        <f>+N109+1</f>
        <v>272</v>
      </c>
      <c r="O111" s="10" t="s">
        <v>11</v>
      </c>
      <c r="P111" s="20" t="s">
        <v>302</v>
      </c>
      <c r="Q111" s="24" t="s">
        <v>93</v>
      </c>
      <c r="R111" s="10">
        <v>1</v>
      </c>
      <c r="S111" s="17">
        <v>99</v>
      </c>
      <c r="T111" s="17">
        <v>43</v>
      </c>
      <c r="U111" s="12">
        <f t="shared" si="55"/>
        <v>6.924768518518519E-2</v>
      </c>
      <c r="V111" s="21">
        <f>IF(U111="","",U111-U110)</f>
        <v>6.7476851851851899E-3</v>
      </c>
      <c r="W111" s="14">
        <f t="shared" si="42"/>
        <v>42</v>
      </c>
      <c r="X111" s="17"/>
      <c r="Y111"/>
      <c r="Z111"/>
      <c r="AA111"/>
      <c r="AB111"/>
      <c r="AC111"/>
      <c r="AD111"/>
      <c r="AE111"/>
      <c r="AF111"/>
      <c r="AG111"/>
      <c r="AH111"/>
      <c r="AI111"/>
      <c r="AJ111"/>
      <c r="AK111"/>
      <c r="AL111"/>
      <c r="AM111"/>
      <c r="AN111"/>
      <c r="AO111"/>
      <c r="AP111"/>
      <c r="AQ111"/>
      <c r="AR111"/>
      <c r="AS111"/>
      <c r="AT111"/>
      <c r="AU111"/>
      <c r="AV111"/>
      <c r="AW111"/>
      <c r="AX111"/>
      <c r="AY111"/>
      <c r="AZ111"/>
      <c r="BA111"/>
      <c r="BB111"/>
      <c r="BC111"/>
      <c r="BD111"/>
      <c r="BE111"/>
      <c r="BF111"/>
      <c r="BG111"/>
      <c r="BH111"/>
      <c r="BI111"/>
      <c r="BJ111"/>
      <c r="BK111"/>
      <c r="BL111"/>
      <c r="BM111"/>
      <c r="BN111"/>
      <c r="BO111"/>
      <c r="BP111"/>
      <c r="BQ111"/>
      <c r="BR111"/>
      <c r="BS111"/>
      <c r="BT111"/>
      <c r="BU111"/>
      <c r="BV111"/>
      <c r="BW111"/>
      <c r="BX111"/>
      <c r="BY111"/>
      <c r="BZ111"/>
      <c r="CA111"/>
      <c r="CB111"/>
      <c r="CC111"/>
      <c r="CD111"/>
      <c r="CE111"/>
      <c r="CF111"/>
      <c r="CG111"/>
      <c r="CH111"/>
      <c r="CI111"/>
      <c r="CJ111"/>
      <c r="CK111"/>
      <c r="CL111"/>
      <c r="CM111"/>
      <c r="CN111"/>
      <c r="CO111"/>
      <c r="CP111"/>
      <c r="CQ111"/>
      <c r="CR111"/>
      <c r="CS111"/>
      <c r="CT111"/>
      <c r="CU111"/>
      <c r="CV111"/>
      <c r="CW111"/>
      <c r="CX111"/>
      <c r="CY111"/>
      <c r="CZ111"/>
      <c r="DA111"/>
      <c r="DB111"/>
      <c r="DC111"/>
      <c r="DD111"/>
      <c r="DE111"/>
      <c r="DF111"/>
      <c r="DG111"/>
      <c r="DH111"/>
      <c r="DI111"/>
      <c r="DJ111"/>
      <c r="DK111"/>
      <c r="DL111"/>
      <c r="DM111"/>
      <c r="DN111"/>
      <c r="DO111"/>
      <c r="DP111"/>
      <c r="DQ111"/>
      <c r="DR111"/>
      <c r="DS111"/>
      <c r="DT111"/>
    </row>
    <row r="112" spans="1:124" s="15" customFormat="1" x14ac:dyDescent="0.25">
      <c r="A112" s="17">
        <f>+A111</f>
        <v>104</v>
      </c>
      <c r="B112" s="10" t="s">
        <v>10</v>
      </c>
      <c r="C112" s="20"/>
      <c r="D112" s="24"/>
      <c r="E112" s="10">
        <v>2</v>
      </c>
      <c r="F112" s="17"/>
      <c r="G112" s="17"/>
      <c r="H112" s="12" t="str">
        <f t="shared" si="54"/>
        <v/>
      </c>
      <c r="I112" s="21" t="str">
        <f>IF(H112="","",H112-H111)</f>
        <v/>
      </c>
      <c r="J112" s="14" t="str">
        <f t="shared" si="51"/>
        <v/>
      </c>
      <c r="K112" s="17"/>
      <c r="L112" s="30"/>
      <c r="M112" s="17"/>
      <c r="N112" s="17">
        <f>+N111</f>
        <v>272</v>
      </c>
      <c r="O112" s="10" t="s">
        <v>11</v>
      </c>
      <c r="P112" s="20" t="str">
        <f>+P111</f>
        <v>Pakuranga 5</v>
      </c>
      <c r="Q112" s="24" t="s">
        <v>303</v>
      </c>
      <c r="R112" s="10">
        <v>2</v>
      </c>
      <c r="S112" s="17">
        <v>110</v>
      </c>
      <c r="T112" s="17">
        <v>3</v>
      </c>
      <c r="U112" s="12">
        <f t="shared" si="55"/>
        <v>7.6423611111111109E-2</v>
      </c>
      <c r="V112" s="21">
        <f>IF(U112="","",U112-U111)</f>
        <v>7.1759259259259189E-3</v>
      </c>
      <c r="W112" s="14">
        <f t="shared" si="42"/>
        <v>58</v>
      </c>
      <c r="X112" s="17"/>
      <c r="Y112"/>
      <c r="Z112"/>
      <c r="AA112"/>
      <c r="AB112"/>
      <c r="AC112"/>
      <c r="AD112"/>
      <c r="AE112"/>
      <c r="AF112"/>
      <c r="AG112"/>
      <c r="AH112"/>
      <c r="AI112"/>
      <c r="AJ112"/>
      <c r="AK112"/>
      <c r="AL112"/>
      <c r="AM112"/>
      <c r="AN112"/>
      <c r="AO112"/>
      <c r="AP112"/>
      <c r="AQ112"/>
      <c r="AR112"/>
      <c r="AS112"/>
      <c r="AT112"/>
      <c r="AU112"/>
      <c r="AV112"/>
      <c r="AW112"/>
      <c r="AX112"/>
      <c r="AY112"/>
      <c r="AZ112"/>
      <c r="BA112"/>
      <c r="BB112"/>
      <c r="BC112"/>
      <c r="BD112"/>
      <c r="BE112"/>
      <c r="BF112"/>
      <c r="BG112"/>
      <c r="BH112"/>
      <c r="BI112"/>
      <c r="BJ112"/>
      <c r="BK112"/>
      <c r="BL112"/>
      <c r="BM112"/>
      <c r="BN112"/>
      <c r="BO112"/>
      <c r="BP112"/>
      <c r="BQ112"/>
      <c r="BR112"/>
      <c r="BS112"/>
      <c r="BT112"/>
      <c r="BU112"/>
      <c r="BV112"/>
      <c r="BW112"/>
      <c r="BX112"/>
      <c r="BY112"/>
      <c r="BZ112"/>
      <c r="CA112"/>
      <c r="CB112"/>
      <c r="CC112"/>
      <c r="CD112"/>
      <c r="CE112"/>
      <c r="CF112"/>
      <c r="CG112"/>
      <c r="CH112"/>
      <c r="CI112"/>
      <c r="CJ112"/>
      <c r="CK112"/>
      <c r="CL112"/>
      <c r="CM112"/>
      <c r="CN112"/>
      <c r="CO112"/>
      <c r="CP112"/>
      <c r="CQ112"/>
      <c r="CR112"/>
      <c r="CS112"/>
      <c r="CT112"/>
      <c r="CU112"/>
      <c r="CV112"/>
      <c r="CW112"/>
      <c r="CX112"/>
      <c r="CY112"/>
      <c r="CZ112"/>
      <c r="DA112"/>
      <c r="DB112"/>
      <c r="DC112"/>
      <c r="DD112"/>
      <c r="DE112"/>
      <c r="DF112"/>
      <c r="DG112"/>
      <c r="DH112"/>
      <c r="DI112"/>
      <c r="DJ112"/>
      <c r="DK112"/>
      <c r="DL112"/>
      <c r="DM112"/>
      <c r="DN112"/>
      <c r="DO112"/>
      <c r="DP112"/>
      <c r="DQ112"/>
      <c r="DR112"/>
      <c r="DS112"/>
      <c r="DT112"/>
    </row>
    <row r="113" spans="1:124" s="15" customFormat="1" x14ac:dyDescent="0.25">
      <c r="A113" s="17">
        <f>+A112</f>
        <v>104</v>
      </c>
      <c r="B113" s="10" t="s">
        <v>10</v>
      </c>
      <c r="C113" s="20"/>
      <c r="D113" s="25"/>
      <c r="E113" s="10">
        <v>3</v>
      </c>
      <c r="F113" s="17"/>
      <c r="G113" s="17"/>
      <c r="H113" s="12" t="str">
        <f t="shared" si="54"/>
        <v/>
      </c>
      <c r="I113" s="21" t="str">
        <f>IF(H113="","",H113-H112)</f>
        <v/>
      </c>
      <c r="J113" s="14" t="str">
        <f t="shared" si="51"/>
        <v/>
      </c>
      <c r="K113" s="17"/>
      <c r="L113" s="30"/>
      <c r="M113" s="17"/>
      <c r="N113" s="17">
        <f>+N112</f>
        <v>272</v>
      </c>
      <c r="O113" s="10" t="s">
        <v>11</v>
      </c>
      <c r="P113" s="20" t="str">
        <f t="shared" ref="P113" si="61">+P112</f>
        <v>Pakuranga 5</v>
      </c>
      <c r="Q113" s="25" t="s">
        <v>89</v>
      </c>
      <c r="R113" s="10">
        <v>3</v>
      </c>
      <c r="S113" s="17">
        <v>120</v>
      </c>
      <c r="T113" s="17">
        <v>26</v>
      </c>
      <c r="U113" s="12">
        <f t="shared" si="55"/>
        <v>8.3634259259259269E-2</v>
      </c>
      <c r="V113" s="21">
        <f>IF(U113="","",U113-U112)</f>
        <v>7.2106481481481605E-3</v>
      </c>
      <c r="W113" s="14">
        <f t="shared" si="42"/>
        <v>59</v>
      </c>
      <c r="X113" s="17"/>
      <c r="Y113"/>
      <c r="Z113"/>
      <c r="AA113"/>
      <c r="AB113"/>
      <c r="AC113"/>
      <c r="AD113"/>
      <c r="AE113"/>
      <c r="AF113"/>
      <c r="AG113"/>
      <c r="AH113"/>
      <c r="AI113"/>
      <c r="AJ113"/>
      <c r="AK113"/>
      <c r="AL113"/>
      <c r="AM113"/>
      <c r="AN113"/>
      <c r="AO113"/>
      <c r="AP113"/>
      <c r="AQ113"/>
      <c r="AR113"/>
      <c r="AS113"/>
      <c r="AT113"/>
      <c r="AU113"/>
      <c r="AV113"/>
      <c r="AW113"/>
      <c r="AX113"/>
      <c r="AY113"/>
      <c r="AZ113"/>
      <c r="BA113"/>
      <c r="BB113"/>
      <c r="BC113"/>
      <c r="BD113"/>
      <c r="BE113"/>
      <c r="BF113"/>
      <c r="BG113"/>
      <c r="BH113"/>
      <c r="BI113"/>
      <c r="BJ113"/>
      <c r="BK113"/>
      <c r="BL113"/>
      <c r="BM113"/>
      <c r="BN113"/>
      <c r="BO113"/>
      <c r="BP113"/>
      <c r="BQ113"/>
      <c r="BR113"/>
      <c r="BS113"/>
      <c r="BT113"/>
      <c r="BU113"/>
      <c r="BV113"/>
      <c r="BW113"/>
      <c r="BX113"/>
      <c r="BY113"/>
      <c r="BZ113"/>
      <c r="CA113"/>
      <c r="CB113"/>
      <c r="CC113"/>
      <c r="CD113"/>
      <c r="CE113"/>
      <c r="CF113"/>
      <c r="CG113"/>
      <c r="CH113"/>
      <c r="CI113"/>
      <c r="CJ113"/>
      <c r="CK113"/>
      <c r="CL113"/>
      <c r="CM113"/>
      <c r="CN113"/>
      <c r="CO113"/>
      <c r="CP113"/>
      <c r="CQ113"/>
      <c r="CR113"/>
      <c r="CS113"/>
      <c r="CT113"/>
      <c r="CU113"/>
      <c r="CV113"/>
      <c r="CW113"/>
      <c r="CX113"/>
      <c r="CY113"/>
      <c r="CZ113"/>
      <c r="DA113"/>
      <c r="DB113"/>
      <c r="DC113"/>
      <c r="DD113"/>
      <c r="DE113"/>
      <c r="DF113"/>
      <c r="DG113"/>
      <c r="DH113"/>
      <c r="DI113"/>
      <c r="DJ113"/>
      <c r="DK113"/>
      <c r="DL113"/>
      <c r="DM113"/>
      <c r="DN113"/>
      <c r="DO113"/>
      <c r="DP113"/>
      <c r="DQ113"/>
      <c r="DR113"/>
      <c r="DS113"/>
      <c r="DT113"/>
    </row>
    <row r="114" spans="1:124" s="5" customFormat="1" ht="15.75" customHeight="1" x14ac:dyDescent="0.25">
      <c r="A114" s="18"/>
      <c r="B114" s="6"/>
      <c r="C114" s="7"/>
      <c r="D114" s="27" t="s">
        <v>12</v>
      </c>
      <c r="E114" s="6"/>
      <c r="F114" s="17"/>
      <c r="G114" s="17"/>
      <c r="H114" s="12" t="str">
        <f t="shared" si="54"/>
        <v/>
      </c>
      <c r="I114" s="8"/>
      <c r="J114" s="14" t="str">
        <f t="shared" si="51"/>
        <v/>
      </c>
      <c r="K114" s="19"/>
      <c r="L114" s="30"/>
      <c r="M114" s="19"/>
      <c r="N114" s="18"/>
      <c r="O114" s="6"/>
      <c r="P114" s="7"/>
      <c r="Q114" s="27" t="s">
        <v>12</v>
      </c>
      <c r="R114" s="6"/>
      <c r="S114" s="17">
        <v>90</v>
      </c>
      <c r="T114" s="17"/>
      <c r="U114" s="12">
        <f t="shared" si="55"/>
        <v>6.25E-2</v>
      </c>
      <c r="V114" s="8"/>
      <c r="W114" s="14" t="str">
        <f t="shared" si="42"/>
        <v/>
      </c>
      <c r="X114" s="17"/>
      <c r="Y114"/>
      <c r="Z114"/>
      <c r="AA114"/>
      <c r="AB114"/>
      <c r="AC114"/>
      <c r="AD114"/>
      <c r="AE114"/>
      <c r="AF114"/>
      <c r="AG114"/>
      <c r="AH114"/>
      <c r="AI114"/>
      <c r="AJ114"/>
      <c r="AK114"/>
      <c r="AL114"/>
      <c r="AM114"/>
      <c r="AN114"/>
      <c r="AO114"/>
      <c r="AP114"/>
      <c r="AQ114"/>
      <c r="AR114"/>
      <c r="AS114"/>
      <c r="AT114"/>
      <c r="AU114"/>
      <c r="AV114"/>
      <c r="AW114"/>
      <c r="AX114"/>
      <c r="AY114"/>
      <c r="AZ114"/>
      <c r="BA114"/>
      <c r="BB114"/>
      <c r="BC114"/>
      <c r="BD114"/>
      <c r="BE114"/>
      <c r="BF114"/>
      <c r="BG114"/>
      <c r="BH114"/>
      <c r="BI114"/>
      <c r="BJ114"/>
      <c r="BK114"/>
      <c r="BL114"/>
      <c r="BM114"/>
      <c r="BN114"/>
      <c r="BO114"/>
      <c r="BP114"/>
      <c r="BQ114"/>
      <c r="BR114"/>
      <c r="BS114"/>
      <c r="BT114"/>
      <c r="BU114"/>
      <c r="BV114"/>
      <c r="BW114"/>
      <c r="BX114"/>
      <c r="BY114"/>
      <c r="BZ114"/>
      <c r="CA114"/>
      <c r="CB114"/>
      <c r="CC114"/>
      <c r="CD114"/>
      <c r="CE114"/>
      <c r="CF114"/>
      <c r="CG114"/>
      <c r="CH114"/>
      <c r="CI114"/>
      <c r="CJ114"/>
      <c r="CK114"/>
      <c r="CL114"/>
      <c r="CM114"/>
      <c r="CN114"/>
      <c r="CO114"/>
      <c r="CP114"/>
      <c r="CQ114"/>
      <c r="CR114"/>
      <c r="CS114"/>
      <c r="CT114"/>
      <c r="CU114"/>
      <c r="CV114"/>
      <c r="CW114"/>
      <c r="CX114"/>
      <c r="CY114"/>
      <c r="CZ114"/>
      <c r="DA114"/>
      <c r="DB114"/>
      <c r="DC114"/>
      <c r="DD114"/>
      <c r="DE114"/>
      <c r="DF114"/>
      <c r="DG114"/>
      <c r="DH114"/>
      <c r="DI114"/>
      <c r="DJ114"/>
      <c r="DK114"/>
      <c r="DL114"/>
      <c r="DM114"/>
      <c r="DN114"/>
      <c r="DO114"/>
      <c r="DP114"/>
      <c r="DQ114"/>
      <c r="DR114"/>
      <c r="DS114"/>
      <c r="DT114"/>
    </row>
    <row r="115" spans="1:124" s="15" customFormat="1" x14ac:dyDescent="0.25">
      <c r="A115" s="17">
        <f>+A113+1</f>
        <v>105</v>
      </c>
      <c r="B115" s="10" t="s">
        <v>10</v>
      </c>
      <c r="C115" s="20"/>
      <c r="D115" s="24"/>
      <c r="E115" s="10">
        <v>1</v>
      </c>
      <c r="F115" s="17"/>
      <c r="G115" s="17"/>
      <c r="H115" s="12" t="str">
        <f t="shared" si="54"/>
        <v/>
      </c>
      <c r="I115" s="21" t="str">
        <f>IF(H115="","",H115-H114)</f>
        <v/>
      </c>
      <c r="J115" s="14" t="str">
        <f t="shared" si="51"/>
        <v/>
      </c>
      <c r="K115" s="17"/>
      <c r="L115" s="30"/>
      <c r="M115" s="17"/>
      <c r="N115" s="17">
        <f>+N113+1</f>
        <v>273</v>
      </c>
      <c r="O115" s="10" t="s">
        <v>11</v>
      </c>
      <c r="P115" s="20" t="s">
        <v>304</v>
      </c>
      <c r="Q115" s="24" t="s">
        <v>305</v>
      </c>
      <c r="R115" s="10">
        <v>1</v>
      </c>
      <c r="S115" s="17">
        <v>99</v>
      </c>
      <c r="T115" s="17">
        <v>19</v>
      </c>
      <c r="U115" s="12">
        <f t="shared" si="55"/>
        <v>6.8969907407407396E-2</v>
      </c>
      <c r="V115" s="21">
        <f>IF(U115="","",U115-U114)</f>
        <v>6.4699074074073964E-3</v>
      </c>
      <c r="W115" s="14">
        <f t="shared" si="42"/>
        <v>32</v>
      </c>
      <c r="X115" s="17"/>
      <c r="Y115"/>
      <c r="Z115"/>
      <c r="AA115"/>
      <c r="AB115"/>
      <c r="AC115"/>
      <c r="AD115"/>
      <c r="AE115"/>
      <c r="AF115"/>
      <c r="AG115"/>
      <c r="AH115"/>
      <c r="AI115"/>
      <c r="AJ115"/>
      <c r="AK115"/>
      <c r="AL115"/>
      <c r="AM115"/>
      <c r="AN115"/>
      <c r="AO115"/>
      <c r="AP115"/>
      <c r="AQ115"/>
      <c r="AR115"/>
      <c r="AS115"/>
      <c r="AT115"/>
      <c r="AU115"/>
      <c r="AV115"/>
      <c r="AW115"/>
      <c r="AX115"/>
      <c r="AY115"/>
      <c r="AZ115"/>
      <c r="BA115"/>
      <c r="BB115"/>
      <c r="BC115"/>
      <c r="BD115"/>
      <c r="BE115"/>
      <c r="BF115"/>
      <c r="BG115"/>
      <c r="BH115"/>
      <c r="BI115"/>
      <c r="BJ115"/>
      <c r="BK115"/>
      <c r="BL115"/>
      <c r="BM115"/>
      <c r="BN115"/>
      <c r="BO115"/>
      <c r="BP115"/>
      <c r="BQ115"/>
      <c r="BR115"/>
      <c r="BS115"/>
      <c r="BT115"/>
      <c r="BU115"/>
      <c r="BV115"/>
      <c r="BW115"/>
      <c r="BX115"/>
      <c r="BY115"/>
      <c r="BZ115"/>
      <c r="CA115"/>
      <c r="CB115"/>
      <c r="CC115"/>
      <c r="CD115"/>
      <c r="CE115"/>
      <c r="CF115"/>
      <c r="CG115"/>
      <c r="CH115"/>
      <c r="CI115"/>
      <c r="CJ115"/>
      <c r="CK115"/>
      <c r="CL115"/>
      <c r="CM115"/>
      <c r="CN115"/>
      <c r="CO115"/>
      <c r="CP115"/>
      <c r="CQ115"/>
      <c r="CR115"/>
      <c r="CS115"/>
      <c r="CT115"/>
      <c r="CU115"/>
      <c r="CV115"/>
      <c r="CW115"/>
      <c r="CX115"/>
      <c r="CY115"/>
      <c r="CZ115"/>
      <c r="DA115"/>
      <c r="DB115"/>
      <c r="DC115"/>
      <c r="DD115"/>
      <c r="DE115"/>
      <c r="DF115"/>
      <c r="DG115"/>
      <c r="DH115"/>
      <c r="DI115"/>
      <c r="DJ115"/>
      <c r="DK115"/>
      <c r="DL115"/>
      <c r="DM115"/>
      <c r="DN115"/>
      <c r="DO115"/>
      <c r="DP115"/>
      <c r="DQ115"/>
      <c r="DR115"/>
      <c r="DS115"/>
      <c r="DT115"/>
    </row>
    <row r="116" spans="1:124" s="15" customFormat="1" x14ac:dyDescent="0.25">
      <c r="A116" s="17">
        <f>+A115</f>
        <v>105</v>
      </c>
      <c r="B116" s="10" t="s">
        <v>10</v>
      </c>
      <c r="C116" s="20"/>
      <c r="D116" s="24"/>
      <c r="E116" s="10">
        <v>2</v>
      </c>
      <c r="F116" s="17"/>
      <c r="G116" s="17"/>
      <c r="H116" s="12" t="str">
        <f t="shared" si="54"/>
        <v/>
      </c>
      <c r="I116" s="21" t="str">
        <f>IF(H116="","",H116-H115)</f>
        <v/>
      </c>
      <c r="J116" s="14" t="str">
        <f t="shared" si="51"/>
        <v/>
      </c>
      <c r="K116" s="17"/>
      <c r="L116" s="30"/>
      <c r="M116" s="17"/>
      <c r="N116" s="17">
        <f>+N115</f>
        <v>273</v>
      </c>
      <c r="O116" s="10" t="s">
        <v>11</v>
      </c>
      <c r="P116" s="20" t="str">
        <f>+P115</f>
        <v>Pakuranga 6</v>
      </c>
      <c r="Q116" s="24" t="s">
        <v>306</v>
      </c>
      <c r="R116" s="10">
        <v>2</v>
      </c>
      <c r="S116" s="17">
        <v>110</v>
      </c>
      <c r="T116" s="17">
        <v>15</v>
      </c>
      <c r="U116" s="12">
        <f t="shared" si="55"/>
        <v>7.6562499999999992E-2</v>
      </c>
      <c r="V116" s="21">
        <f>IF(U116="","",U116-U115)</f>
        <v>7.5925925925925952E-3</v>
      </c>
      <c r="W116" s="14">
        <f t="shared" si="42"/>
        <v>68</v>
      </c>
      <c r="X116" s="17"/>
      <c r="Y116"/>
      <c r="Z116"/>
      <c r="AA116"/>
      <c r="AB116"/>
      <c r="AC116"/>
      <c r="AD116"/>
      <c r="AE116"/>
      <c r="AF116"/>
      <c r="AG116"/>
      <c r="AH116"/>
      <c r="AI116"/>
      <c r="AJ116"/>
      <c r="AK116"/>
      <c r="AL116"/>
      <c r="AM116"/>
      <c r="AN116"/>
      <c r="AO116"/>
      <c r="AP116"/>
      <c r="AQ116"/>
      <c r="AR116"/>
      <c r="AS116"/>
      <c r="AT116"/>
      <c r="AU116"/>
      <c r="AV116"/>
      <c r="AW116"/>
      <c r="AX116"/>
      <c r="AY116"/>
      <c r="AZ116"/>
      <c r="BA116"/>
      <c r="BB116"/>
      <c r="BC116"/>
      <c r="BD116"/>
      <c r="BE116"/>
      <c r="BF116"/>
      <c r="BG116"/>
      <c r="BH116"/>
      <c r="BI116"/>
      <c r="BJ116"/>
      <c r="BK116"/>
      <c r="BL116"/>
      <c r="BM116"/>
      <c r="BN116"/>
      <c r="BO116"/>
      <c r="BP116"/>
      <c r="BQ116"/>
      <c r="BR116"/>
      <c r="BS116"/>
      <c r="BT116"/>
      <c r="BU116"/>
      <c r="BV116"/>
      <c r="BW116"/>
      <c r="BX116"/>
      <c r="BY116"/>
      <c r="BZ116"/>
      <c r="CA116"/>
      <c r="CB116"/>
      <c r="CC116"/>
      <c r="CD116"/>
      <c r="CE116"/>
      <c r="CF116"/>
      <c r="CG116"/>
      <c r="CH116"/>
      <c r="CI116"/>
      <c r="CJ116"/>
      <c r="CK116"/>
      <c r="CL116"/>
      <c r="CM116"/>
      <c r="CN116"/>
      <c r="CO116"/>
      <c r="CP116"/>
      <c r="CQ116"/>
      <c r="CR116"/>
      <c r="CS116"/>
      <c r="CT116"/>
      <c r="CU116"/>
      <c r="CV116"/>
      <c r="CW116"/>
      <c r="CX116"/>
      <c r="CY116"/>
      <c r="CZ116"/>
      <c r="DA116"/>
      <c r="DB116"/>
      <c r="DC116"/>
      <c r="DD116"/>
      <c r="DE116"/>
      <c r="DF116"/>
      <c r="DG116"/>
      <c r="DH116"/>
      <c r="DI116"/>
      <c r="DJ116"/>
      <c r="DK116"/>
      <c r="DL116"/>
      <c r="DM116"/>
      <c r="DN116"/>
      <c r="DO116"/>
      <c r="DP116"/>
      <c r="DQ116"/>
      <c r="DR116"/>
      <c r="DS116"/>
      <c r="DT116"/>
    </row>
    <row r="117" spans="1:124" s="15" customFormat="1" x14ac:dyDescent="0.25">
      <c r="A117" s="17">
        <f>+A116</f>
        <v>105</v>
      </c>
      <c r="B117" s="10" t="s">
        <v>10</v>
      </c>
      <c r="C117" s="20"/>
      <c r="D117" s="25"/>
      <c r="E117" s="10">
        <v>3</v>
      </c>
      <c r="F117" s="17"/>
      <c r="G117" s="17"/>
      <c r="H117" s="12" t="str">
        <f t="shared" si="54"/>
        <v/>
      </c>
      <c r="I117" s="21" t="str">
        <f>IF(H117="","",H117-H116)</f>
        <v/>
      </c>
      <c r="J117" s="14" t="str">
        <f t="shared" si="51"/>
        <v/>
      </c>
      <c r="K117" s="17"/>
      <c r="L117" s="30"/>
      <c r="M117" s="17"/>
      <c r="N117" s="17">
        <f>+N116</f>
        <v>273</v>
      </c>
      <c r="O117" s="10" t="s">
        <v>11</v>
      </c>
      <c r="P117" s="20" t="str">
        <f t="shared" ref="P117" si="62">+P116</f>
        <v>Pakuranga 6</v>
      </c>
      <c r="Q117" s="25" t="s">
        <v>307</v>
      </c>
      <c r="R117" s="10">
        <v>3</v>
      </c>
      <c r="S117" s="17">
        <v>119</v>
      </c>
      <c r="T117" s="17">
        <v>40</v>
      </c>
      <c r="U117" s="12">
        <f t="shared" si="55"/>
        <v>8.3101851851851857E-2</v>
      </c>
      <c r="V117" s="21">
        <f>IF(U117="","",U117-U116)</f>
        <v>6.5393518518518656E-3</v>
      </c>
      <c r="W117" s="14">
        <f t="shared" si="42"/>
        <v>34</v>
      </c>
      <c r="X117" s="17"/>
      <c r="Y117"/>
      <c r="Z117"/>
      <c r="AA117"/>
      <c r="AB117"/>
      <c r="AC117"/>
      <c r="AD117"/>
      <c r="AE117"/>
      <c r="AF117"/>
      <c r="AG117"/>
      <c r="AH117"/>
      <c r="AI117"/>
      <c r="AJ117"/>
      <c r="AK117"/>
      <c r="AL117"/>
      <c r="AM117"/>
      <c r="AN117"/>
      <c r="AO117"/>
      <c r="AP117"/>
      <c r="AQ117"/>
      <c r="AR117"/>
      <c r="AS117"/>
      <c r="AT117"/>
      <c r="AU117"/>
      <c r="AV117"/>
      <c r="AW117"/>
      <c r="AX117"/>
      <c r="AY117"/>
      <c r="AZ117"/>
      <c r="BA117"/>
      <c r="BB117"/>
      <c r="BC117"/>
      <c r="BD117"/>
      <c r="BE117"/>
      <c r="BF117"/>
      <c r="BG117"/>
      <c r="BH117"/>
      <c r="BI117"/>
      <c r="BJ117"/>
      <c r="BK117"/>
      <c r="BL117"/>
      <c r="BM117"/>
      <c r="BN117"/>
      <c r="BO117"/>
      <c r="BP117"/>
      <c r="BQ117"/>
      <c r="BR117"/>
      <c r="BS117"/>
      <c r="BT117"/>
      <c r="BU117"/>
      <c r="BV117"/>
      <c r="BW117"/>
      <c r="BX117"/>
      <c r="BY117"/>
      <c r="BZ117"/>
      <c r="CA117"/>
      <c r="CB117"/>
      <c r="CC117"/>
      <c r="CD117"/>
      <c r="CE117"/>
      <c r="CF117"/>
      <c r="CG117"/>
      <c r="CH117"/>
      <c r="CI117"/>
      <c r="CJ117"/>
      <c r="CK117"/>
      <c r="CL117"/>
      <c r="CM117"/>
      <c r="CN117"/>
      <c r="CO117"/>
      <c r="CP117"/>
      <c r="CQ117"/>
      <c r="CR117"/>
      <c r="CS117"/>
      <c r="CT117"/>
      <c r="CU117"/>
      <c r="CV117"/>
      <c r="CW117"/>
      <c r="CX117"/>
      <c r="CY117"/>
      <c r="CZ117"/>
      <c r="DA117"/>
      <c r="DB117"/>
      <c r="DC117"/>
      <c r="DD117"/>
      <c r="DE117"/>
      <c r="DF117"/>
      <c r="DG117"/>
      <c r="DH117"/>
      <c r="DI117"/>
      <c r="DJ117"/>
      <c r="DK117"/>
      <c r="DL117"/>
      <c r="DM117"/>
      <c r="DN117"/>
      <c r="DO117"/>
      <c r="DP117"/>
      <c r="DQ117"/>
      <c r="DR117"/>
      <c r="DS117"/>
      <c r="DT117"/>
    </row>
    <row r="118" spans="1:124" s="5" customFormat="1" ht="15.75" customHeight="1" x14ac:dyDescent="0.25">
      <c r="A118" s="18"/>
      <c r="B118" s="6"/>
      <c r="C118" s="7"/>
      <c r="D118" s="27" t="s">
        <v>12</v>
      </c>
      <c r="E118" s="6"/>
      <c r="F118" s="17"/>
      <c r="G118" s="17"/>
      <c r="H118" s="12" t="str">
        <f t="shared" si="54"/>
        <v/>
      </c>
      <c r="I118" s="8"/>
      <c r="J118" s="14" t="str">
        <f t="shared" si="51"/>
        <v/>
      </c>
      <c r="K118" s="19"/>
      <c r="L118" s="30"/>
      <c r="M118" s="19"/>
      <c r="N118" s="18"/>
      <c r="O118" s="6"/>
      <c r="P118" s="7"/>
      <c r="Q118" s="27" t="s">
        <v>12</v>
      </c>
      <c r="R118" s="6"/>
      <c r="S118" s="17">
        <v>90</v>
      </c>
      <c r="T118" s="17"/>
      <c r="U118" s="12">
        <f t="shared" si="55"/>
        <v>6.25E-2</v>
      </c>
      <c r="V118" s="8"/>
      <c r="W118" s="14" t="str">
        <f t="shared" si="42"/>
        <v/>
      </c>
      <c r="X118" s="17"/>
      <c r="Y118"/>
      <c r="Z118"/>
      <c r="AA118"/>
      <c r="AB118"/>
      <c r="AC118"/>
      <c r="AD118"/>
      <c r="AE118"/>
      <c r="AF118"/>
      <c r="AG118"/>
      <c r="AH118"/>
      <c r="AI118"/>
      <c r="AJ118"/>
      <c r="AK118"/>
      <c r="AL118"/>
      <c r="AM118"/>
      <c r="AN118"/>
      <c r="AO118"/>
      <c r="AP118"/>
      <c r="AQ118"/>
      <c r="AR118"/>
      <c r="AS118"/>
      <c r="AT118"/>
      <c r="AU118"/>
      <c r="AV118"/>
      <c r="AW118"/>
      <c r="AX118"/>
      <c r="AY118"/>
      <c r="AZ118"/>
      <c r="BA118"/>
      <c r="BB118"/>
      <c r="BC118"/>
      <c r="BD118"/>
      <c r="BE118"/>
      <c r="BF118"/>
      <c r="BG118"/>
      <c r="BH118"/>
      <c r="BI118"/>
      <c r="BJ118"/>
      <c r="BK118"/>
      <c r="BL118"/>
      <c r="BM118"/>
      <c r="BN118"/>
      <c r="BO118"/>
      <c r="BP118"/>
      <c r="BQ118"/>
      <c r="BR118"/>
      <c r="BS118"/>
      <c r="BT118"/>
      <c r="BU118"/>
      <c r="BV118"/>
      <c r="BW118"/>
      <c r="BX118"/>
      <c r="BY118"/>
      <c r="BZ118"/>
      <c r="CA118"/>
      <c r="CB118"/>
      <c r="CC118"/>
      <c r="CD118"/>
      <c r="CE118"/>
      <c r="CF118"/>
      <c r="CG118"/>
      <c r="CH118"/>
      <c r="CI118"/>
      <c r="CJ118"/>
      <c r="CK118"/>
      <c r="CL118"/>
      <c r="CM118"/>
      <c r="CN118"/>
      <c r="CO118"/>
      <c r="CP118"/>
      <c r="CQ118"/>
      <c r="CR118"/>
      <c r="CS118"/>
      <c r="CT118"/>
      <c r="CU118"/>
      <c r="CV118"/>
      <c r="CW118"/>
      <c r="CX118"/>
      <c r="CY118"/>
      <c r="CZ118"/>
      <c r="DA118"/>
      <c r="DB118"/>
      <c r="DC118"/>
      <c r="DD118"/>
      <c r="DE118"/>
      <c r="DF118"/>
      <c r="DG118"/>
      <c r="DH118"/>
      <c r="DI118"/>
      <c r="DJ118"/>
      <c r="DK118"/>
      <c r="DL118"/>
      <c r="DM118"/>
      <c r="DN118"/>
      <c r="DO118"/>
      <c r="DP118"/>
      <c r="DQ118"/>
      <c r="DR118"/>
      <c r="DS118"/>
      <c r="DT118"/>
    </row>
    <row r="119" spans="1:124" s="15" customFormat="1" x14ac:dyDescent="0.25">
      <c r="A119" s="17">
        <f>+A117+1</f>
        <v>106</v>
      </c>
      <c r="B119" s="10" t="s">
        <v>10</v>
      </c>
      <c r="C119" s="20"/>
      <c r="D119" s="24"/>
      <c r="E119" s="10">
        <v>1</v>
      </c>
      <c r="F119" s="17"/>
      <c r="G119" s="17"/>
      <c r="H119" s="12" t="str">
        <f t="shared" si="54"/>
        <v/>
      </c>
      <c r="I119" s="21" t="str">
        <f>IF(H119="","",H119-H118)</f>
        <v/>
      </c>
      <c r="J119" s="14" t="str">
        <f t="shared" si="51"/>
        <v/>
      </c>
      <c r="K119" s="17"/>
      <c r="L119" s="30"/>
      <c r="M119" s="17"/>
      <c r="N119" s="17">
        <f>+N117+1</f>
        <v>274</v>
      </c>
      <c r="O119" s="10" t="s">
        <v>11</v>
      </c>
      <c r="P119" s="20" t="s">
        <v>308</v>
      </c>
      <c r="Q119" s="24" t="s">
        <v>90</v>
      </c>
      <c r="R119" s="10">
        <v>1</v>
      </c>
      <c r="S119" s="17">
        <v>99</v>
      </c>
      <c r="T119" s="17">
        <v>57</v>
      </c>
      <c r="U119" s="12">
        <f t="shared" si="55"/>
        <v>6.940972222222222E-2</v>
      </c>
      <c r="V119" s="21">
        <f>IF(U119="","",U119-U118)</f>
        <v>6.9097222222222199E-3</v>
      </c>
      <c r="W119" s="14">
        <f t="shared" si="42"/>
        <v>46</v>
      </c>
      <c r="X119" s="17"/>
      <c r="Y119"/>
      <c r="Z119"/>
      <c r="AA119"/>
      <c r="AB119"/>
      <c r="AC119"/>
      <c r="AD119"/>
      <c r="AE119"/>
      <c r="AF119"/>
      <c r="AG119"/>
      <c r="AH119"/>
      <c r="AI119"/>
      <c r="AJ119"/>
      <c r="AK119"/>
      <c r="AL119"/>
      <c r="AM119"/>
      <c r="AN119"/>
      <c r="AO119"/>
      <c r="AP119"/>
      <c r="AQ119"/>
      <c r="AR119"/>
      <c r="AS119"/>
      <c r="AT119"/>
      <c r="AU119"/>
      <c r="AV119"/>
      <c r="AW119"/>
      <c r="AX119"/>
      <c r="AY119"/>
      <c r="AZ119"/>
      <c r="BA119"/>
      <c r="BB119"/>
      <c r="BC119"/>
      <c r="BD119"/>
      <c r="BE119"/>
      <c r="BF119"/>
      <c r="BG119"/>
      <c r="BH119"/>
      <c r="BI119"/>
      <c r="BJ119"/>
      <c r="BK119"/>
      <c r="BL119"/>
      <c r="BM119"/>
      <c r="BN119"/>
      <c r="BO119"/>
      <c r="BP119"/>
      <c r="BQ119"/>
      <c r="BR119"/>
      <c r="BS119"/>
      <c r="BT119"/>
      <c r="BU119"/>
      <c r="BV119"/>
      <c r="BW119"/>
      <c r="BX119"/>
      <c r="BY119"/>
      <c r="BZ119"/>
      <c r="CA119"/>
      <c r="CB119"/>
      <c r="CC119"/>
      <c r="CD119"/>
      <c r="CE119"/>
      <c r="CF119"/>
      <c r="CG119"/>
      <c r="CH119"/>
      <c r="CI119"/>
      <c r="CJ119"/>
      <c r="CK119"/>
      <c r="CL119"/>
      <c r="CM119"/>
      <c r="CN119"/>
      <c r="CO119"/>
      <c r="CP119"/>
      <c r="CQ119"/>
      <c r="CR119"/>
      <c r="CS119"/>
      <c r="CT119"/>
      <c r="CU119"/>
      <c r="CV119"/>
      <c r="CW119"/>
      <c r="CX119"/>
      <c r="CY119"/>
      <c r="CZ119"/>
      <c r="DA119"/>
      <c r="DB119"/>
      <c r="DC119"/>
      <c r="DD119"/>
      <c r="DE119"/>
      <c r="DF119"/>
      <c r="DG119"/>
      <c r="DH119"/>
      <c r="DI119"/>
      <c r="DJ119"/>
      <c r="DK119"/>
      <c r="DL119"/>
      <c r="DM119"/>
      <c r="DN119"/>
      <c r="DO119"/>
      <c r="DP119"/>
      <c r="DQ119"/>
      <c r="DR119"/>
      <c r="DS119"/>
      <c r="DT119"/>
    </row>
    <row r="120" spans="1:124" s="15" customFormat="1" x14ac:dyDescent="0.25">
      <c r="A120" s="17">
        <f>+A119</f>
        <v>106</v>
      </c>
      <c r="B120" s="10" t="s">
        <v>10</v>
      </c>
      <c r="C120" s="20"/>
      <c r="D120" s="24"/>
      <c r="E120" s="10">
        <v>2</v>
      </c>
      <c r="F120" s="17"/>
      <c r="G120" s="17"/>
      <c r="H120" s="12" t="str">
        <f t="shared" si="54"/>
        <v/>
      </c>
      <c r="I120" s="21" t="str">
        <f>IF(H120="","",H120-H119)</f>
        <v/>
      </c>
      <c r="J120" s="14" t="str">
        <f t="shared" si="51"/>
        <v/>
      </c>
      <c r="K120" s="17"/>
      <c r="L120" s="30"/>
      <c r="M120" s="17"/>
      <c r="N120" s="17">
        <f>+N119</f>
        <v>274</v>
      </c>
      <c r="O120" s="10" t="s">
        <v>11</v>
      </c>
      <c r="P120" s="20" t="str">
        <f>+P119</f>
        <v>Pakuranga 7</v>
      </c>
      <c r="Q120" s="24" t="s">
        <v>309</v>
      </c>
      <c r="R120" s="10">
        <v>2</v>
      </c>
      <c r="S120" s="17">
        <v>110</v>
      </c>
      <c r="T120" s="17">
        <v>0</v>
      </c>
      <c r="U120" s="12">
        <f t="shared" si="55"/>
        <v>7.6388888888888881E-2</v>
      </c>
      <c r="V120" s="21">
        <f>IF(U120="","",U120-U119)</f>
        <v>6.9791666666666613E-3</v>
      </c>
      <c r="W120" s="14">
        <f t="shared" si="42"/>
        <v>49</v>
      </c>
      <c r="X120" s="17"/>
      <c r="Y120"/>
      <c r="Z120"/>
      <c r="AA120"/>
      <c r="AB120"/>
      <c r="AC120"/>
      <c r="AD120"/>
      <c r="AE120"/>
      <c r="AF120"/>
      <c r="AG120"/>
      <c r="AH120"/>
      <c r="AI120"/>
      <c r="AJ120"/>
      <c r="AK120"/>
      <c r="AL120"/>
      <c r="AM120"/>
      <c r="AN120"/>
      <c r="AO120"/>
      <c r="AP120"/>
      <c r="AQ120"/>
      <c r="AR120"/>
      <c r="AS120"/>
      <c r="AT120"/>
      <c r="AU120"/>
      <c r="AV120"/>
      <c r="AW120"/>
      <c r="AX120"/>
      <c r="AY120"/>
      <c r="AZ120"/>
      <c r="BA120"/>
      <c r="BB120"/>
      <c r="BC120"/>
      <c r="BD120"/>
      <c r="BE120"/>
      <c r="BF120"/>
      <c r="BG120"/>
      <c r="BH120"/>
      <c r="BI120"/>
      <c r="BJ120"/>
      <c r="BK120"/>
      <c r="BL120"/>
      <c r="BM120"/>
      <c r="BN120"/>
      <c r="BO120"/>
      <c r="BP120"/>
      <c r="BQ120"/>
      <c r="BR120"/>
      <c r="BS120"/>
      <c r="BT120"/>
      <c r="BU120"/>
      <c r="BV120"/>
      <c r="BW120"/>
      <c r="BX120"/>
      <c r="BY120"/>
      <c r="BZ120"/>
      <c r="CA120"/>
      <c r="CB120"/>
      <c r="CC120"/>
      <c r="CD120"/>
      <c r="CE120"/>
      <c r="CF120"/>
      <c r="CG120"/>
      <c r="CH120"/>
      <c r="CI120"/>
      <c r="CJ120"/>
      <c r="CK120"/>
      <c r="CL120"/>
      <c r="CM120"/>
      <c r="CN120"/>
      <c r="CO120"/>
      <c r="CP120"/>
      <c r="CQ120"/>
      <c r="CR120"/>
      <c r="CS120"/>
      <c r="CT120"/>
      <c r="CU120"/>
      <c r="CV120"/>
      <c r="CW120"/>
      <c r="CX120"/>
      <c r="CY120"/>
      <c r="CZ120"/>
      <c r="DA120"/>
      <c r="DB120"/>
      <c r="DC120"/>
      <c r="DD120"/>
      <c r="DE120"/>
      <c r="DF120"/>
      <c r="DG120"/>
      <c r="DH120"/>
      <c r="DI120"/>
      <c r="DJ120"/>
      <c r="DK120"/>
      <c r="DL120"/>
      <c r="DM120"/>
      <c r="DN120"/>
      <c r="DO120"/>
      <c r="DP120"/>
      <c r="DQ120"/>
      <c r="DR120"/>
      <c r="DS120"/>
      <c r="DT120"/>
    </row>
    <row r="121" spans="1:124" s="15" customFormat="1" x14ac:dyDescent="0.25">
      <c r="A121" s="17">
        <f>+A120</f>
        <v>106</v>
      </c>
      <c r="B121" s="10" t="s">
        <v>10</v>
      </c>
      <c r="C121" s="20"/>
      <c r="D121" s="25"/>
      <c r="E121" s="10">
        <v>3</v>
      </c>
      <c r="F121" s="17"/>
      <c r="G121" s="17"/>
      <c r="H121" s="12" t="str">
        <f t="shared" si="54"/>
        <v/>
      </c>
      <c r="I121" s="21" t="str">
        <f>IF(H121="","",H121-H120)</f>
        <v/>
      </c>
      <c r="J121" s="14" t="str">
        <f t="shared" si="51"/>
        <v/>
      </c>
      <c r="K121" s="17"/>
      <c r="L121" s="30"/>
      <c r="M121" s="17"/>
      <c r="N121" s="17">
        <f>+N120</f>
        <v>274</v>
      </c>
      <c r="O121" s="10" t="s">
        <v>11</v>
      </c>
      <c r="P121" s="20" t="str">
        <f t="shared" ref="P121" si="63">+P120</f>
        <v>Pakuranga 7</v>
      </c>
      <c r="Q121" s="25" t="s">
        <v>92</v>
      </c>
      <c r="R121" s="10">
        <v>3</v>
      </c>
      <c r="S121" s="17">
        <v>119</v>
      </c>
      <c r="T121" s="17">
        <v>13</v>
      </c>
      <c r="U121" s="12">
        <f t="shared" si="55"/>
        <v>8.278935185185185E-2</v>
      </c>
      <c r="V121" s="21">
        <f>IF(U121="","",U121-U120)</f>
        <v>6.4004629629629689E-3</v>
      </c>
      <c r="W121" s="14">
        <f t="shared" si="42"/>
        <v>31</v>
      </c>
      <c r="X121" s="17"/>
      <c r="Y121"/>
      <c r="Z121"/>
      <c r="AA121"/>
      <c r="AB121"/>
      <c r="AC121"/>
      <c r="AD121"/>
      <c r="AE121"/>
      <c r="AF121"/>
      <c r="AG121"/>
      <c r="AH121"/>
      <c r="AI121"/>
      <c r="AJ121"/>
      <c r="AK121"/>
      <c r="AL121"/>
      <c r="AM121"/>
      <c r="AN121"/>
      <c r="AO121"/>
      <c r="AP121"/>
      <c r="AQ121"/>
      <c r="AR121"/>
      <c r="AS121"/>
      <c r="AT121"/>
      <c r="AU121"/>
      <c r="AV121"/>
      <c r="AW121"/>
      <c r="AX121"/>
      <c r="AY121"/>
      <c r="AZ121"/>
      <c r="BA121"/>
      <c r="BB121"/>
      <c r="BC121"/>
      <c r="BD121"/>
      <c r="BE121"/>
      <c r="BF121"/>
      <c r="BG121"/>
      <c r="BH121"/>
      <c r="BI121"/>
      <c r="BJ121"/>
      <c r="BK121"/>
      <c r="BL121"/>
      <c r="BM121"/>
      <c r="BN121"/>
      <c r="BO121"/>
      <c r="BP121"/>
      <c r="BQ121"/>
      <c r="BR121"/>
      <c r="BS121"/>
      <c r="BT121"/>
      <c r="BU121"/>
      <c r="BV121"/>
      <c r="BW121"/>
      <c r="BX121"/>
      <c r="BY121"/>
      <c r="BZ121"/>
      <c r="CA121"/>
      <c r="CB121"/>
      <c r="CC121"/>
      <c r="CD121"/>
      <c r="CE121"/>
      <c r="CF121"/>
      <c r="CG121"/>
      <c r="CH121"/>
      <c r="CI121"/>
      <c r="CJ121"/>
      <c r="CK121"/>
      <c r="CL121"/>
      <c r="CM121"/>
      <c r="CN121"/>
      <c r="CO121"/>
      <c r="CP121"/>
      <c r="CQ121"/>
      <c r="CR121"/>
      <c r="CS121"/>
      <c r="CT121"/>
      <c r="CU121"/>
      <c r="CV121"/>
      <c r="CW121"/>
      <c r="CX121"/>
      <c r="CY121"/>
      <c r="CZ121"/>
      <c r="DA121"/>
      <c r="DB121"/>
      <c r="DC121"/>
      <c r="DD121"/>
      <c r="DE121"/>
      <c r="DF121"/>
      <c r="DG121"/>
      <c r="DH121"/>
      <c r="DI121"/>
      <c r="DJ121"/>
      <c r="DK121"/>
      <c r="DL121"/>
      <c r="DM121"/>
      <c r="DN121"/>
      <c r="DO121"/>
      <c r="DP121"/>
      <c r="DQ121"/>
      <c r="DR121"/>
      <c r="DS121"/>
      <c r="DT121"/>
    </row>
    <row r="122" spans="1:124" s="5" customFormat="1" ht="15.75" customHeight="1" x14ac:dyDescent="0.25">
      <c r="A122" s="18"/>
      <c r="B122" s="6"/>
      <c r="C122" s="7"/>
      <c r="D122" s="27" t="s">
        <v>12</v>
      </c>
      <c r="E122" s="6"/>
      <c r="F122" s="17"/>
      <c r="G122" s="17"/>
      <c r="H122" s="12" t="str">
        <f t="shared" si="54"/>
        <v/>
      </c>
      <c r="I122" s="8"/>
      <c r="J122" s="14" t="str">
        <f t="shared" si="51"/>
        <v/>
      </c>
      <c r="K122" s="19"/>
      <c r="L122" s="30"/>
      <c r="M122" s="19"/>
      <c r="N122" s="18"/>
      <c r="O122" s="6"/>
      <c r="P122" s="7"/>
      <c r="Q122" s="27" t="s">
        <v>12</v>
      </c>
      <c r="R122" s="6"/>
      <c r="S122" s="17">
        <v>90</v>
      </c>
      <c r="T122" s="17"/>
      <c r="U122" s="12">
        <f t="shared" si="55"/>
        <v>6.25E-2</v>
      </c>
      <c r="V122" s="8"/>
      <c r="W122" s="14" t="str">
        <f t="shared" si="42"/>
        <v/>
      </c>
      <c r="X122" s="17"/>
      <c r="Y122"/>
      <c r="Z122"/>
      <c r="AA122"/>
      <c r="AB122"/>
      <c r="AC122"/>
      <c r="AD122"/>
      <c r="AE122"/>
      <c r="AF122"/>
      <c r="AG122"/>
      <c r="AH122"/>
      <c r="AI122"/>
      <c r="AJ122"/>
      <c r="AK122"/>
      <c r="AL122"/>
      <c r="AM122"/>
      <c r="AN122"/>
      <c r="AO122"/>
      <c r="AP122"/>
      <c r="AQ122"/>
      <c r="AR122"/>
      <c r="AS122"/>
      <c r="AT122"/>
      <c r="AU122"/>
      <c r="AV122"/>
      <c r="AW122"/>
      <c r="AX122"/>
      <c r="AY122"/>
      <c r="AZ122"/>
      <c r="BA122"/>
      <c r="BB122"/>
      <c r="BC122"/>
      <c r="BD122"/>
      <c r="BE122"/>
      <c r="BF122"/>
      <c r="BG122"/>
      <c r="BH122"/>
      <c r="BI122"/>
      <c r="BJ122"/>
      <c r="BK122"/>
      <c r="BL122"/>
      <c r="BM122"/>
      <c r="BN122"/>
      <c r="BO122"/>
      <c r="BP122"/>
      <c r="BQ122"/>
      <c r="BR122"/>
      <c r="BS122"/>
      <c r="BT122"/>
      <c r="BU122"/>
      <c r="BV122"/>
      <c r="BW122"/>
      <c r="BX122"/>
      <c r="BY122"/>
      <c r="BZ122"/>
      <c r="CA122"/>
      <c r="CB122"/>
      <c r="CC122"/>
      <c r="CD122"/>
      <c r="CE122"/>
      <c r="CF122"/>
      <c r="CG122"/>
      <c r="CH122"/>
      <c r="CI122"/>
      <c r="CJ122"/>
      <c r="CK122"/>
      <c r="CL122"/>
      <c r="CM122"/>
      <c r="CN122"/>
      <c r="CO122"/>
      <c r="CP122"/>
      <c r="CQ122"/>
      <c r="CR122"/>
      <c r="CS122"/>
      <c r="CT122"/>
      <c r="CU122"/>
      <c r="CV122"/>
      <c r="CW122"/>
      <c r="CX122"/>
      <c r="CY122"/>
      <c r="CZ122"/>
      <c r="DA122"/>
      <c r="DB122"/>
      <c r="DC122"/>
      <c r="DD122"/>
      <c r="DE122"/>
      <c r="DF122"/>
      <c r="DG122"/>
      <c r="DH122"/>
      <c r="DI122"/>
      <c r="DJ122"/>
      <c r="DK122"/>
      <c r="DL122"/>
      <c r="DM122"/>
      <c r="DN122"/>
      <c r="DO122"/>
      <c r="DP122"/>
      <c r="DQ122"/>
      <c r="DR122"/>
      <c r="DS122"/>
      <c r="DT122"/>
    </row>
    <row r="123" spans="1:124" s="15" customFormat="1" x14ac:dyDescent="0.25">
      <c r="A123" s="17">
        <f>+A121+1</f>
        <v>107</v>
      </c>
      <c r="B123" s="10" t="s">
        <v>10</v>
      </c>
      <c r="C123" s="20"/>
      <c r="D123" s="24"/>
      <c r="E123" s="10">
        <v>1</v>
      </c>
      <c r="F123" s="17"/>
      <c r="G123" s="17"/>
      <c r="H123" s="12" t="str">
        <f t="shared" si="54"/>
        <v/>
      </c>
      <c r="I123" s="21" t="str">
        <f>IF(H123="","",H123-H122)</f>
        <v/>
      </c>
      <c r="J123" s="14" t="str">
        <f t="shared" si="51"/>
        <v/>
      </c>
      <c r="K123" s="17"/>
      <c r="L123" s="30"/>
      <c r="M123" s="17"/>
      <c r="N123" s="17">
        <f>+N121+1</f>
        <v>275</v>
      </c>
      <c r="O123" s="10" t="s">
        <v>11</v>
      </c>
      <c r="P123" s="20" t="s">
        <v>310</v>
      </c>
      <c r="Q123" s="24" t="s">
        <v>311</v>
      </c>
      <c r="R123" s="10">
        <v>1</v>
      </c>
      <c r="S123" s="17">
        <v>100</v>
      </c>
      <c r="T123" s="17">
        <v>19</v>
      </c>
      <c r="U123" s="12">
        <f t="shared" si="55"/>
        <v>6.9664351851851852E-2</v>
      </c>
      <c r="V123" s="21">
        <f>IF(U123="","",U123-U122)</f>
        <v>7.1643518518518523E-3</v>
      </c>
      <c r="W123" s="14">
        <f t="shared" si="42"/>
        <v>57</v>
      </c>
      <c r="X123" s="17"/>
      <c r="Y123"/>
      <c r="Z123"/>
      <c r="AA123"/>
      <c r="AB123"/>
      <c r="AC123"/>
      <c r="AD123"/>
      <c r="AE123"/>
      <c r="AF123"/>
      <c r="AG123"/>
      <c r="AH123"/>
      <c r="AI123"/>
      <c r="AJ123"/>
      <c r="AK123"/>
      <c r="AL123"/>
      <c r="AM123"/>
      <c r="AN123"/>
      <c r="AO123"/>
      <c r="AP123"/>
      <c r="AQ123"/>
      <c r="AR123"/>
      <c r="AS123"/>
      <c r="AT123"/>
      <c r="AU123"/>
      <c r="AV123"/>
      <c r="AW123"/>
      <c r="AX123"/>
      <c r="AY123"/>
      <c r="AZ123"/>
      <c r="BA123"/>
      <c r="BB123"/>
      <c r="BC123"/>
      <c r="BD123"/>
      <c r="BE123"/>
      <c r="BF123"/>
      <c r="BG123"/>
      <c r="BH123"/>
      <c r="BI123"/>
      <c r="BJ123"/>
      <c r="BK123"/>
      <c r="BL123"/>
      <c r="BM123"/>
      <c r="BN123"/>
      <c r="BO123"/>
      <c r="BP123"/>
      <c r="BQ123"/>
      <c r="BR123"/>
      <c r="BS123"/>
      <c r="BT123"/>
      <c r="BU123"/>
      <c r="BV123"/>
      <c r="BW123"/>
      <c r="BX123"/>
      <c r="BY123"/>
      <c r="BZ123"/>
      <c r="CA123"/>
      <c r="CB123"/>
      <c r="CC123"/>
      <c r="CD123"/>
      <c r="CE123"/>
      <c r="CF123"/>
      <c r="CG123"/>
      <c r="CH123"/>
      <c r="CI123"/>
      <c r="CJ123"/>
      <c r="CK123"/>
      <c r="CL123"/>
      <c r="CM123"/>
      <c r="CN123"/>
      <c r="CO123"/>
      <c r="CP123"/>
      <c r="CQ123"/>
      <c r="CR123"/>
      <c r="CS123"/>
      <c r="CT123"/>
      <c r="CU123"/>
      <c r="CV123"/>
      <c r="CW123"/>
      <c r="CX123"/>
      <c r="CY123"/>
      <c r="CZ123"/>
      <c r="DA123"/>
      <c r="DB123"/>
      <c r="DC123"/>
      <c r="DD123"/>
      <c r="DE123"/>
      <c r="DF123"/>
      <c r="DG123"/>
      <c r="DH123"/>
      <c r="DI123"/>
      <c r="DJ123"/>
      <c r="DK123"/>
      <c r="DL123"/>
      <c r="DM123"/>
      <c r="DN123"/>
      <c r="DO123"/>
      <c r="DP123"/>
      <c r="DQ123"/>
      <c r="DR123"/>
      <c r="DS123"/>
      <c r="DT123"/>
    </row>
    <row r="124" spans="1:124" s="15" customFormat="1" x14ac:dyDescent="0.25">
      <c r="A124" s="17">
        <f>+A123</f>
        <v>107</v>
      </c>
      <c r="B124" s="10" t="s">
        <v>10</v>
      </c>
      <c r="C124" s="20"/>
      <c r="D124" s="24"/>
      <c r="E124" s="10">
        <v>2</v>
      </c>
      <c r="F124" s="17"/>
      <c r="G124" s="17"/>
      <c r="H124" s="12" t="str">
        <f t="shared" si="54"/>
        <v/>
      </c>
      <c r="I124" s="21" t="str">
        <f>IF(H124="","",H124-H123)</f>
        <v/>
      </c>
      <c r="J124" s="14" t="str">
        <f t="shared" si="51"/>
        <v/>
      </c>
      <c r="K124" s="17"/>
      <c r="L124" s="30"/>
      <c r="M124" s="17"/>
      <c r="N124" s="17">
        <f>+N123</f>
        <v>275</v>
      </c>
      <c r="O124" s="10" t="s">
        <v>11</v>
      </c>
      <c r="P124" s="20" t="str">
        <f>+P123</f>
        <v>Pakuranga 8</v>
      </c>
      <c r="Q124" s="24" t="s">
        <v>312</v>
      </c>
      <c r="R124" s="10">
        <v>2</v>
      </c>
      <c r="S124" s="17">
        <v>111</v>
      </c>
      <c r="T124" s="17">
        <v>13</v>
      </c>
      <c r="U124" s="12">
        <f t="shared" si="55"/>
        <v>7.72337962962963E-2</v>
      </c>
      <c r="V124" s="21">
        <f>IF(U124="","",U124-U123)</f>
        <v>7.5694444444444481E-3</v>
      </c>
      <c r="W124" s="14">
        <f t="shared" si="42"/>
        <v>66</v>
      </c>
      <c r="X124" s="17"/>
      <c r="Y124"/>
      <c r="Z124"/>
      <c r="AA124"/>
      <c r="AB124"/>
      <c r="AC124"/>
      <c r="AD124"/>
      <c r="AE124"/>
      <c r="AF124"/>
      <c r="AG124"/>
      <c r="AH124"/>
      <c r="AI124"/>
      <c r="AJ124"/>
      <c r="AK124"/>
      <c r="AL124"/>
      <c r="AM124"/>
      <c r="AN124"/>
      <c r="AO124"/>
      <c r="AP124"/>
      <c r="AQ124"/>
      <c r="AR124"/>
      <c r="AS124"/>
      <c r="AT124"/>
      <c r="AU124"/>
      <c r="AV124"/>
      <c r="AW124"/>
      <c r="AX124"/>
      <c r="AY124"/>
      <c r="AZ124"/>
      <c r="BA124"/>
      <c r="BB124"/>
      <c r="BC124"/>
      <c r="BD124"/>
      <c r="BE124"/>
      <c r="BF124"/>
      <c r="BG124"/>
      <c r="BH124"/>
      <c r="BI124"/>
      <c r="BJ124"/>
      <c r="BK124"/>
      <c r="BL124"/>
      <c r="BM124"/>
      <c r="BN124"/>
      <c r="BO124"/>
      <c r="BP124"/>
      <c r="BQ124"/>
      <c r="BR124"/>
      <c r="BS124"/>
      <c r="BT124"/>
      <c r="BU124"/>
      <c r="BV124"/>
      <c r="BW124"/>
      <c r="BX124"/>
      <c r="BY124"/>
      <c r="BZ124"/>
      <c r="CA124"/>
      <c r="CB124"/>
      <c r="CC124"/>
      <c r="CD124"/>
      <c r="CE124"/>
      <c r="CF124"/>
      <c r="CG124"/>
      <c r="CH124"/>
      <c r="CI124"/>
      <c r="CJ124"/>
      <c r="CK124"/>
      <c r="CL124"/>
      <c r="CM124"/>
      <c r="CN124"/>
      <c r="CO124"/>
      <c r="CP124"/>
      <c r="CQ124"/>
      <c r="CR124"/>
      <c r="CS124"/>
      <c r="CT124"/>
      <c r="CU124"/>
      <c r="CV124"/>
      <c r="CW124"/>
      <c r="CX124"/>
      <c r="CY124"/>
      <c r="CZ124"/>
      <c r="DA124"/>
      <c r="DB124"/>
      <c r="DC124"/>
      <c r="DD124"/>
      <c r="DE124"/>
      <c r="DF124"/>
      <c r="DG124"/>
      <c r="DH124"/>
      <c r="DI124"/>
      <c r="DJ124"/>
      <c r="DK124"/>
      <c r="DL124"/>
      <c r="DM124"/>
      <c r="DN124"/>
      <c r="DO124"/>
      <c r="DP124"/>
      <c r="DQ124"/>
      <c r="DR124"/>
      <c r="DS124"/>
      <c r="DT124"/>
    </row>
    <row r="125" spans="1:124" s="15" customFormat="1" x14ac:dyDescent="0.25">
      <c r="A125" s="17">
        <f>+A124</f>
        <v>107</v>
      </c>
      <c r="B125" s="10" t="s">
        <v>10</v>
      </c>
      <c r="C125" s="20"/>
      <c r="D125" s="25"/>
      <c r="E125" s="10">
        <v>3</v>
      </c>
      <c r="F125" s="17"/>
      <c r="G125" s="17"/>
      <c r="H125" s="12" t="str">
        <f t="shared" si="54"/>
        <v/>
      </c>
      <c r="I125" s="21" t="str">
        <f>IF(H125="","",H125-H124)</f>
        <v/>
      </c>
      <c r="J125" s="14" t="str">
        <f t="shared" si="51"/>
        <v/>
      </c>
      <c r="K125" s="17"/>
      <c r="L125" s="30"/>
      <c r="M125" s="17"/>
      <c r="N125" s="17">
        <f>+N124</f>
        <v>275</v>
      </c>
      <c r="O125" s="10" t="s">
        <v>11</v>
      </c>
      <c r="P125" s="20" t="str">
        <f t="shared" ref="P125" si="64">+P124</f>
        <v>Pakuranga 8</v>
      </c>
      <c r="Q125" s="25" t="s">
        <v>313</v>
      </c>
      <c r="R125" s="10">
        <v>3</v>
      </c>
      <c r="S125" s="17">
        <v>121</v>
      </c>
      <c r="T125" s="17">
        <v>53</v>
      </c>
      <c r="U125" s="12">
        <f t="shared" si="55"/>
        <v>8.4641203703703705E-2</v>
      </c>
      <c r="V125" s="21">
        <f>IF(U125="","",U125-U124)</f>
        <v>7.4074074074074042E-3</v>
      </c>
      <c r="W125" s="14">
        <f t="shared" si="42"/>
        <v>63</v>
      </c>
      <c r="X125" s="17"/>
      <c r="Y125"/>
      <c r="Z125"/>
      <c r="AA125"/>
      <c r="AB125"/>
      <c r="AC125"/>
      <c r="AD125"/>
      <c r="AE125"/>
      <c r="AF125"/>
      <c r="AG125"/>
      <c r="AH125"/>
      <c r="AI125"/>
      <c r="AJ125"/>
      <c r="AK125"/>
      <c r="AL125"/>
      <c r="AM125"/>
      <c r="AN125"/>
      <c r="AO125"/>
      <c r="AP125"/>
      <c r="AQ125"/>
      <c r="AR125"/>
      <c r="AS125"/>
      <c r="AT125"/>
      <c r="AU125"/>
      <c r="AV125"/>
      <c r="AW125"/>
      <c r="AX125"/>
      <c r="AY125"/>
      <c r="AZ125"/>
      <c r="BA125"/>
      <c r="BB125"/>
      <c r="BC125"/>
      <c r="BD125"/>
      <c r="BE125"/>
      <c r="BF125"/>
      <c r="BG125"/>
      <c r="BH125"/>
      <c r="BI125"/>
      <c r="BJ125"/>
      <c r="BK125"/>
      <c r="BL125"/>
      <c r="BM125"/>
      <c r="BN125"/>
      <c r="BO125"/>
      <c r="BP125"/>
      <c r="BQ125"/>
      <c r="BR125"/>
      <c r="BS125"/>
      <c r="BT125"/>
      <c r="BU125"/>
      <c r="BV125"/>
      <c r="BW125"/>
      <c r="BX125"/>
      <c r="BY125"/>
      <c r="BZ125"/>
      <c r="CA125"/>
      <c r="CB125"/>
      <c r="CC125"/>
      <c r="CD125"/>
      <c r="CE125"/>
      <c r="CF125"/>
      <c r="CG125"/>
      <c r="CH125"/>
      <c r="CI125"/>
      <c r="CJ125"/>
      <c r="CK125"/>
      <c r="CL125"/>
      <c r="CM125"/>
      <c r="CN125"/>
      <c r="CO125"/>
      <c r="CP125"/>
      <c r="CQ125"/>
      <c r="CR125"/>
      <c r="CS125"/>
      <c r="CT125"/>
      <c r="CU125"/>
      <c r="CV125"/>
      <c r="CW125"/>
      <c r="CX125"/>
      <c r="CY125"/>
      <c r="CZ125"/>
      <c r="DA125"/>
      <c r="DB125"/>
      <c r="DC125"/>
      <c r="DD125"/>
      <c r="DE125"/>
      <c r="DF125"/>
      <c r="DG125"/>
      <c r="DH125"/>
      <c r="DI125"/>
      <c r="DJ125"/>
      <c r="DK125"/>
      <c r="DL125"/>
      <c r="DM125"/>
      <c r="DN125"/>
      <c r="DO125"/>
      <c r="DP125"/>
      <c r="DQ125"/>
      <c r="DR125"/>
      <c r="DS125"/>
      <c r="DT125"/>
    </row>
    <row r="126" spans="1:124" s="5" customFormat="1" ht="15.75" customHeight="1" x14ac:dyDescent="0.25">
      <c r="A126" s="18"/>
      <c r="B126" s="6"/>
      <c r="C126" s="7"/>
      <c r="D126" s="27" t="s">
        <v>12</v>
      </c>
      <c r="E126" s="6"/>
      <c r="F126" s="17"/>
      <c r="G126" s="17"/>
      <c r="H126" s="12" t="str">
        <f t="shared" si="54"/>
        <v/>
      </c>
      <c r="I126" s="8"/>
      <c r="J126" s="14" t="str">
        <f t="shared" si="51"/>
        <v/>
      </c>
      <c r="K126" s="19"/>
      <c r="L126" s="30"/>
      <c r="M126" s="19"/>
      <c r="N126" s="18"/>
      <c r="O126" s="6"/>
      <c r="P126" s="7"/>
      <c r="Q126" s="27" t="s">
        <v>12</v>
      </c>
      <c r="R126" s="6"/>
      <c r="S126" s="17">
        <v>90</v>
      </c>
      <c r="T126" s="17"/>
      <c r="U126" s="12">
        <f t="shared" si="55"/>
        <v>6.25E-2</v>
      </c>
      <c r="V126" s="8"/>
      <c r="W126" s="14" t="str">
        <f t="shared" si="42"/>
        <v/>
      </c>
      <c r="X126" s="17"/>
      <c r="Y126"/>
      <c r="Z126"/>
      <c r="AA126"/>
      <c r="AB126"/>
      <c r="AC126"/>
      <c r="AD126"/>
      <c r="AE126"/>
      <c r="AF126"/>
      <c r="AG126"/>
      <c r="AH126"/>
      <c r="AI126"/>
      <c r="AJ126"/>
      <c r="AK126"/>
      <c r="AL126"/>
      <c r="AM126"/>
      <c r="AN126"/>
      <c r="AO126"/>
      <c r="AP126"/>
      <c r="AQ126"/>
      <c r="AR126"/>
      <c r="AS126"/>
      <c r="AT126"/>
      <c r="AU126"/>
      <c r="AV126"/>
      <c r="AW126"/>
      <c r="AX126"/>
      <c r="AY126"/>
      <c r="AZ126"/>
      <c r="BA126"/>
      <c r="BB126"/>
      <c r="BC126"/>
      <c r="BD126"/>
      <c r="BE126"/>
      <c r="BF126"/>
      <c r="BG126"/>
      <c r="BH126"/>
      <c r="BI126"/>
      <c r="BJ126"/>
      <c r="BK126"/>
      <c r="BL126"/>
      <c r="BM126"/>
      <c r="BN126"/>
      <c r="BO126"/>
      <c r="BP126"/>
      <c r="BQ126"/>
      <c r="BR126"/>
      <c r="BS126"/>
      <c r="BT126"/>
      <c r="BU126"/>
      <c r="BV126"/>
      <c r="BW126"/>
      <c r="BX126"/>
      <c r="BY126"/>
      <c r="BZ126"/>
      <c r="CA126"/>
      <c r="CB126"/>
      <c r="CC126"/>
      <c r="CD126"/>
      <c r="CE126"/>
      <c r="CF126"/>
      <c r="CG126"/>
      <c r="CH126"/>
      <c r="CI126"/>
      <c r="CJ126"/>
      <c r="CK126"/>
      <c r="CL126"/>
      <c r="CM126"/>
      <c r="CN126"/>
      <c r="CO126"/>
      <c r="CP126"/>
      <c r="CQ126"/>
      <c r="CR126"/>
      <c r="CS126"/>
      <c r="CT126"/>
      <c r="CU126"/>
      <c r="CV126"/>
      <c r="CW126"/>
      <c r="CX126"/>
      <c r="CY126"/>
      <c r="CZ126"/>
      <c r="DA126"/>
      <c r="DB126"/>
      <c r="DC126"/>
      <c r="DD126"/>
      <c r="DE126"/>
      <c r="DF126"/>
      <c r="DG126"/>
      <c r="DH126"/>
      <c r="DI126"/>
      <c r="DJ126"/>
      <c r="DK126"/>
      <c r="DL126"/>
      <c r="DM126"/>
      <c r="DN126"/>
      <c r="DO126"/>
      <c r="DP126"/>
      <c r="DQ126"/>
      <c r="DR126"/>
      <c r="DS126"/>
      <c r="DT126"/>
    </row>
    <row r="127" spans="1:124" s="15" customFormat="1" x14ac:dyDescent="0.25">
      <c r="A127" s="17">
        <f>+A125+1</f>
        <v>108</v>
      </c>
      <c r="B127" s="10" t="s">
        <v>10</v>
      </c>
      <c r="C127" s="20"/>
      <c r="D127" s="24"/>
      <c r="E127" s="10">
        <v>1</v>
      </c>
      <c r="F127" s="17"/>
      <c r="G127" s="17"/>
      <c r="H127" s="12" t="str">
        <f t="shared" si="54"/>
        <v/>
      </c>
      <c r="I127" s="21" t="str">
        <f>IF(H127="","",H127-H126)</f>
        <v/>
      </c>
      <c r="J127" s="14" t="str">
        <f t="shared" si="51"/>
        <v/>
      </c>
      <c r="K127" s="17"/>
      <c r="L127" s="30"/>
      <c r="M127" s="17"/>
      <c r="N127" s="17">
        <v>277</v>
      </c>
      <c r="O127" s="10" t="s">
        <v>11</v>
      </c>
      <c r="P127" s="20" t="s">
        <v>115</v>
      </c>
      <c r="Q127" s="24" t="s">
        <v>354</v>
      </c>
      <c r="R127" s="10">
        <v>1</v>
      </c>
      <c r="S127" s="17">
        <v>99</v>
      </c>
      <c r="T127" s="17">
        <v>40</v>
      </c>
      <c r="U127" s="12">
        <f t="shared" si="55"/>
        <v>6.9212962962962962E-2</v>
      </c>
      <c r="V127" s="21">
        <f>IF(U127="","",U127-U126)</f>
        <v>6.7129629629629622E-3</v>
      </c>
      <c r="W127" s="14">
        <f t="shared" si="42"/>
        <v>40</v>
      </c>
      <c r="X127" s="17"/>
      <c r="Y127"/>
      <c r="Z127"/>
      <c r="AA127"/>
      <c r="AB127"/>
      <c r="AC127"/>
      <c r="AD127"/>
      <c r="AE127"/>
      <c r="AF127"/>
      <c r="AG127"/>
      <c r="AH127"/>
      <c r="AI127"/>
      <c r="AJ127"/>
      <c r="AK127"/>
      <c r="AL127"/>
      <c r="AM127"/>
      <c r="AN127"/>
      <c r="AO127"/>
      <c r="AP127"/>
      <c r="AQ127"/>
      <c r="AR127"/>
      <c r="AS127"/>
      <c r="AT127"/>
      <c r="AU127"/>
      <c r="AV127"/>
      <c r="AW127"/>
      <c r="AX127"/>
      <c r="AY127"/>
      <c r="AZ127"/>
      <c r="BA127"/>
      <c r="BB127"/>
      <c r="BC127"/>
      <c r="BD127"/>
      <c r="BE127"/>
      <c r="BF127"/>
      <c r="BG127"/>
      <c r="BH127"/>
      <c r="BI127"/>
      <c r="BJ127"/>
      <c r="BK127"/>
      <c r="BL127"/>
      <c r="BM127"/>
      <c r="BN127"/>
      <c r="BO127"/>
      <c r="BP127"/>
      <c r="BQ127"/>
      <c r="BR127"/>
      <c r="BS127"/>
      <c r="BT127"/>
      <c r="BU127"/>
      <c r="BV127"/>
      <c r="BW127"/>
      <c r="BX127"/>
      <c r="BY127"/>
      <c r="BZ127"/>
      <c r="CA127"/>
      <c r="CB127"/>
      <c r="CC127"/>
      <c r="CD127"/>
      <c r="CE127"/>
      <c r="CF127"/>
      <c r="CG127"/>
      <c r="CH127"/>
      <c r="CI127"/>
      <c r="CJ127"/>
      <c r="CK127"/>
      <c r="CL127"/>
      <c r="CM127"/>
      <c r="CN127"/>
      <c r="CO127"/>
      <c r="CP127"/>
      <c r="CQ127"/>
      <c r="CR127"/>
      <c r="CS127"/>
      <c r="CT127"/>
      <c r="CU127"/>
      <c r="CV127"/>
      <c r="CW127"/>
      <c r="CX127"/>
      <c r="CY127"/>
      <c r="CZ127"/>
      <c r="DA127"/>
      <c r="DB127"/>
      <c r="DC127"/>
      <c r="DD127"/>
      <c r="DE127"/>
      <c r="DF127"/>
      <c r="DG127"/>
      <c r="DH127"/>
      <c r="DI127"/>
      <c r="DJ127"/>
      <c r="DK127"/>
      <c r="DL127"/>
      <c r="DM127"/>
      <c r="DN127"/>
      <c r="DO127"/>
      <c r="DP127"/>
      <c r="DQ127"/>
      <c r="DR127"/>
      <c r="DS127"/>
      <c r="DT127"/>
    </row>
    <row r="128" spans="1:124" s="15" customFormat="1" x14ac:dyDescent="0.25">
      <c r="A128" s="17">
        <f>+A127</f>
        <v>108</v>
      </c>
      <c r="B128" s="10" t="s">
        <v>10</v>
      </c>
      <c r="C128" s="20"/>
      <c r="D128" s="24"/>
      <c r="E128" s="10">
        <v>2</v>
      </c>
      <c r="F128" s="17"/>
      <c r="G128" s="17"/>
      <c r="H128" s="12" t="str">
        <f t="shared" si="54"/>
        <v/>
      </c>
      <c r="I128" s="21" t="str">
        <f>IF(H128="","",H128-H127)</f>
        <v/>
      </c>
      <c r="J128" s="14" t="str">
        <f t="shared" si="51"/>
        <v/>
      </c>
      <c r="K128" s="17"/>
      <c r="L128" s="30"/>
      <c r="M128" s="17"/>
      <c r="N128" s="17">
        <f>+N127</f>
        <v>277</v>
      </c>
      <c r="O128" s="10" t="s">
        <v>11</v>
      </c>
      <c r="P128" s="20" t="str">
        <f>+P127</f>
        <v>Papakura Red</v>
      </c>
      <c r="Q128" s="24" t="s">
        <v>314</v>
      </c>
      <c r="R128" s="10">
        <v>2</v>
      </c>
      <c r="S128" s="17">
        <v>109</v>
      </c>
      <c r="T128" s="17">
        <v>26</v>
      </c>
      <c r="U128" s="12">
        <f t="shared" si="55"/>
        <v>7.5995370370370366E-2</v>
      </c>
      <c r="V128" s="21">
        <f>IF(U128="","",U128-U127)</f>
        <v>6.7824074074074037E-3</v>
      </c>
      <c r="W128" s="14">
        <f t="shared" si="42"/>
        <v>44</v>
      </c>
      <c r="X128" s="17"/>
      <c r="Y128"/>
      <c r="Z128"/>
      <c r="AA128"/>
      <c r="AB128"/>
      <c r="AC128"/>
      <c r="AD128"/>
      <c r="AE128"/>
      <c r="AF128"/>
      <c r="AG128"/>
      <c r="AH128"/>
      <c r="AI128"/>
      <c r="AJ128"/>
      <c r="AK128"/>
      <c r="AL128"/>
      <c r="AM128"/>
      <c r="AN128"/>
      <c r="AO128"/>
      <c r="AP128"/>
      <c r="AQ128"/>
      <c r="AR128"/>
      <c r="AS128"/>
      <c r="AT128"/>
      <c r="AU128"/>
      <c r="AV128"/>
      <c r="AW128"/>
      <c r="AX128"/>
      <c r="AY128"/>
      <c r="AZ128"/>
      <c r="BA128"/>
      <c r="BB128"/>
      <c r="BC128"/>
      <c r="BD128"/>
      <c r="BE128"/>
      <c r="BF128"/>
      <c r="BG128"/>
      <c r="BH128"/>
      <c r="BI128"/>
      <c r="BJ128"/>
      <c r="BK128"/>
      <c r="BL128"/>
      <c r="BM128"/>
      <c r="BN128"/>
      <c r="BO128"/>
      <c r="BP128"/>
      <c r="BQ128"/>
      <c r="BR128"/>
      <c r="BS128"/>
      <c r="BT128"/>
      <c r="BU128"/>
      <c r="BV128"/>
      <c r="BW128"/>
      <c r="BX128"/>
      <c r="BY128"/>
      <c r="BZ128"/>
      <c r="CA128"/>
      <c r="CB128"/>
      <c r="CC128"/>
      <c r="CD128"/>
      <c r="CE128"/>
      <c r="CF128"/>
      <c r="CG128"/>
      <c r="CH128"/>
      <c r="CI128"/>
      <c r="CJ128"/>
      <c r="CK128"/>
      <c r="CL128"/>
      <c r="CM128"/>
      <c r="CN128"/>
      <c r="CO128"/>
      <c r="CP128"/>
      <c r="CQ128"/>
      <c r="CR128"/>
      <c r="CS128"/>
      <c r="CT128"/>
      <c r="CU128"/>
      <c r="CV128"/>
      <c r="CW128"/>
      <c r="CX128"/>
      <c r="CY128"/>
      <c r="CZ128"/>
      <c r="DA128"/>
      <c r="DB128"/>
      <c r="DC128"/>
      <c r="DD128"/>
      <c r="DE128"/>
      <c r="DF128"/>
      <c r="DG128"/>
      <c r="DH128"/>
      <c r="DI128"/>
      <c r="DJ128"/>
      <c r="DK128"/>
      <c r="DL128"/>
      <c r="DM128"/>
      <c r="DN128"/>
      <c r="DO128"/>
      <c r="DP128"/>
      <c r="DQ128"/>
      <c r="DR128"/>
      <c r="DS128"/>
      <c r="DT128"/>
    </row>
    <row r="129" spans="1:124" s="15" customFormat="1" x14ac:dyDescent="0.25">
      <c r="A129" s="17">
        <f>+A128</f>
        <v>108</v>
      </c>
      <c r="B129" s="10" t="s">
        <v>10</v>
      </c>
      <c r="C129" s="20"/>
      <c r="D129" s="25"/>
      <c r="E129" s="10">
        <v>3</v>
      </c>
      <c r="F129" s="17"/>
      <c r="G129" s="17"/>
      <c r="H129" s="12" t="str">
        <f t="shared" si="54"/>
        <v/>
      </c>
      <c r="I129" s="21" t="str">
        <f>IF(H129="","",H129-H128)</f>
        <v/>
      </c>
      <c r="J129" s="14" t="str">
        <f t="shared" si="51"/>
        <v/>
      </c>
      <c r="K129" s="17"/>
      <c r="L129" s="30"/>
      <c r="M129" s="17"/>
      <c r="N129" s="17">
        <f>+N128</f>
        <v>277</v>
      </c>
      <c r="O129" s="10" t="s">
        <v>11</v>
      </c>
      <c r="P129" s="20" t="str">
        <f t="shared" ref="P129" si="65">+P128</f>
        <v>Papakura Red</v>
      </c>
      <c r="Q129" s="25" t="s">
        <v>315</v>
      </c>
      <c r="R129" s="10">
        <v>3</v>
      </c>
      <c r="S129" s="17">
        <v>119</v>
      </c>
      <c r="T129" s="17">
        <v>6</v>
      </c>
      <c r="U129" s="12">
        <f t="shared" si="55"/>
        <v>8.2708333333333328E-2</v>
      </c>
      <c r="V129" s="21">
        <f>IF(U129="","",U129-U128)</f>
        <v>6.7129629629629622E-3</v>
      </c>
      <c r="W129" s="14">
        <f t="shared" si="42"/>
        <v>40</v>
      </c>
      <c r="X129" s="17"/>
      <c r="Y129"/>
      <c r="Z129"/>
      <c r="AA129"/>
      <c r="AB129"/>
      <c r="AC129"/>
      <c r="AD129"/>
      <c r="AE129"/>
      <c r="AF129"/>
      <c r="AG129"/>
      <c r="AH129"/>
      <c r="AI129"/>
      <c r="AJ129"/>
      <c r="AK129"/>
      <c r="AL129"/>
      <c r="AM129"/>
      <c r="AN129"/>
      <c r="AO129"/>
      <c r="AP129"/>
      <c r="AQ129"/>
      <c r="AR129"/>
      <c r="AS129"/>
      <c r="AT129"/>
      <c r="AU129"/>
      <c r="AV129"/>
      <c r="AW129"/>
      <c r="AX129"/>
      <c r="AY129"/>
      <c r="AZ129"/>
      <c r="BA129"/>
      <c r="BB129"/>
      <c r="BC129"/>
      <c r="BD129"/>
      <c r="BE129"/>
      <c r="BF129"/>
      <c r="BG129"/>
      <c r="BH129"/>
      <c r="BI129"/>
      <c r="BJ129"/>
      <c r="BK129"/>
      <c r="BL129"/>
      <c r="BM129"/>
      <c r="BN129"/>
      <c r="BO129"/>
      <c r="BP129"/>
      <c r="BQ129"/>
      <c r="BR129"/>
      <c r="BS129"/>
      <c r="BT129"/>
      <c r="BU129"/>
      <c r="BV129"/>
      <c r="BW129"/>
      <c r="BX129"/>
      <c r="BY129"/>
      <c r="BZ129"/>
      <c r="CA129"/>
      <c r="CB129"/>
      <c r="CC129"/>
      <c r="CD129"/>
      <c r="CE129"/>
      <c r="CF129"/>
      <c r="CG129"/>
      <c r="CH129"/>
      <c r="CI129"/>
      <c r="CJ129"/>
      <c r="CK129"/>
      <c r="CL129"/>
      <c r="CM129"/>
      <c r="CN129"/>
      <c r="CO129"/>
      <c r="CP129"/>
      <c r="CQ129"/>
      <c r="CR129"/>
      <c r="CS129"/>
      <c r="CT129"/>
      <c r="CU129"/>
      <c r="CV129"/>
      <c r="CW129"/>
      <c r="CX129"/>
      <c r="CY129"/>
      <c r="CZ129"/>
      <c r="DA129"/>
      <c r="DB129"/>
      <c r="DC129"/>
      <c r="DD129"/>
      <c r="DE129"/>
      <c r="DF129"/>
      <c r="DG129"/>
      <c r="DH129"/>
      <c r="DI129"/>
      <c r="DJ129"/>
      <c r="DK129"/>
      <c r="DL129"/>
      <c r="DM129"/>
      <c r="DN129"/>
      <c r="DO129"/>
      <c r="DP129"/>
      <c r="DQ129"/>
      <c r="DR129"/>
      <c r="DS129"/>
      <c r="DT129"/>
    </row>
    <row r="130" spans="1:124" s="5" customFormat="1" ht="15.75" customHeight="1" x14ac:dyDescent="0.25">
      <c r="A130" s="18"/>
      <c r="B130" s="6"/>
      <c r="C130" s="7"/>
      <c r="D130" s="27" t="s">
        <v>12</v>
      </c>
      <c r="E130" s="6"/>
      <c r="F130" s="17"/>
      <c r="G130" s="17"/>
      <c r="H130" s="12" t="str">
        <f t="shared" si="54"/>
        <v/>
      </c>
      <c r="I130" s="8"/>
      <c r="J130" s="14" t="str">
        <f t="shared" si="51"/>
        <v/>
      </c>
      <c r="K130" s="19"/>
      <c r="L130" s="30"/>
      <c r="M130" s="19"/>
      <c r="N130" s="18"/>
      <c r="O130" s="6"/>
      <c r="P130" s="7"/>
      <c r="Q130" s="27" t="s">
        <v>12</v>
      </c>
      <c r="R130" s="6"/>
      <c r="S130" s="17">
        <v>90</v>
      </c>
      <c r="T130" s="17"/>
      <c r="U130" s="12">
        <f t="shared" si="55"/>
        <v>6.25E-2</v>
      </c>
      <c r="V130" s="8"/>
      <c r="W130" s="14" t="str">
        <f t="shared" si="42"/>
        <v/>
      </c>
      <c r="X130" s="17"/>
      <c r="Y130"/>
      <c r="Z130"/>
      <c r="AA130"/>
      <c r="AB130"/>
      <c r="AC130"/>
      <c r="AD130"/>
      <c r="AE130"/>
      <c r="AF130"/>
      <c r="AG130"/>
      <c r="AH130"/>
      <c r="AI130"/>
      <c r="AJ130"/>
      <c r="AK130"/>
      <c r="AL130"/>
      <c r="AM130"/>
      <c r="AN130"/>
      <c r="AO130"/>
      <c r="AP130"/>
      <c r="AQ130"/>
      <c r="AR130"/>
      <c r="AS130"/>
      <c r="AT130"/>
      <c r="AU130"/>
      <c r="AV130"/>
      <c r="AW130"/>
      <c r="AX130"/>
      <c r="AY130"/>
      <c r="AZ130"/>
      <c r="BA130"/>
      <c r="BB130"/>
      <c r="BC130"/>
      <c r="BD130"/>
      <c r="BE130"/>
      <c r="BF130"/>
      <c r="BG130"/>
      <c r="BH130"/>
      <c r="BI130"/>
      <c r="BJ130"/>
      <c r="BK130"/>
      <c r="BL130"/>
      <c r="BM130"/>
      <c r="BN130"/>
      <c r="BO130"/>
      <c r="BP130"/>
      <c r="BQ130"/>
      <c r="BR130"/>
      <c r="BS130"/>
      <c r="BT130"/>
      <c r="BU130"/>
      <c r="BV130"/>
      <c r="BW130"/>
      <c r="BX130"/>
      <c r="BY130"/>
      <c r="BZ130"/>
      <c r="CA130"/>
      <c r="CB130"/>
      <c r="CC130"/>
      <c r="CD130"/>
      <c r="CE130"/>
      <c r="CF130"/>
      <c r="CG130"/>
      <c r="CH130"/>
      <c r="CI130"/>
      <c r="CJ130"/>
      <c r="CK130"/>
      <c r="CL130"/>
      <c r="CM130"/>
      <c r="CN130"/>
      <c r="CO130"/>
      <c r="CP130"/>
      <c r="CQ130"/>
      <c r="CR130"/>
      <c r="CS130"/>
      <c r="CT130"/>
      <c r="CU130"/>
      <c r="CV130"/>
      <c r="CW130"/>
      <c r="CX130"/>
      <c r="CY130"/>
      <c r="CZ130"/>
      <c r="DA130"/>
      <c r="DB130"/>
      <c r="DC130"/>
      <c r="DD130"/>
      <c r="DE130"/>
      <c r="DF130"/>
      <c r="DG130"/>
      <c r="DH130"/>
      <c r="DI130"/>
      <c r="DJ130"/>
      <c r="DK130"/>
      <c r="DL130"/>
      <c r="DM130"/>
      <c r="DN130"/>
      <c r="DO130"/>
      <c r="DP130"/>
      <c r="DQ130"/>
      <c r="DR130"/>
      <c r="DS130"/>
      <c r="DT130"/>
    </row>
    <row r="131" spans="1:124" s="15" customFormat="1" x14ac:dyDescent="0.25">
      <c r="A131" s="17">
        <f>+A129+1</f>
        <v>109</v>
      </c>
      <c r="B131" s="10" t="s">
        <v>10</v>
      </c>
      <c r="C131" s="20"/>
      <c r="D131" s="24"/>
      <c r="E131" s="10">
        <v>1</v>
      </c>
      <c r="F131" s="17"/>
      <c r="G131" s="17"/>
      <c r="H131" s="12" t="str">
        <f t="shared" si="54"/>
        <v/>
      </c>
      <c r="I131" s="21" t="str">
        <f>IF(H131="","",H131-H130)</f>
        <v/>
      </c>
      <c r="J131" s="14" t="str">
        <f t="shared" si="51"/>
        <v/>
      </c>
      <c r="K131" s="17"/>
      <c r="L131" s="30"/>
      <c r="M131" s="17"/>
      <c r="N131" s="17">
        <f>+N129+1</f>
        <v>278</v>
      </c>
      <c r="O131" s="10" t="s">
        <v>11</v>
      </c>
      <c r="P131" s="20" t="s">
        <v>120</v>
      </c>
      <c r="Q131" s="24" t="s">
        <v>316</v>
      </c>
      <c r="R131" s="10">
        <v>1</v>
      </c>
      <c r="S131" s="17">
        <v>100</v>
      </c>
      <c r="T131" s="17">
        <v>18</v>
      </c>
      <c r="U131" s="12">
        <f t="shared" si="55"/>
        <v>6.9652777777777772E-2</v>
      </c>
      <c r="V131" s="21">
        <f>IF(U131="","",U131-U130)</f>
        <v>7.1527777777777718E-3</v>
      </c>
      <c r="W131" s="14">
        <f t="shared" si="42"/>
        <v>56</v>
      </c>
      <c r="X131" s="17"/>
      <c r="Y131"/>
      <c r="Z131"/>
      <c r="AA131"/>
      <c r="AB131"/>
      <c r="AC131"/>
      <c r="AD131"/>
      <c r="AE131"/>
      <c r="AF131"/>
      <c r="AG131"/>
      <c r="AH131"/>
      <c r="AI131"/>
      <c r="AJ131"/>
      <c r="AK131"/>
      <c r="AL131"/>
      <c r="AM131"/>
      <c r="AN131"/>
      <c r="AO131"/>
      <c r="AP131"/>
      <c r="AQ131"/>
      <c r="AR131"/>
      <c r="AS131"/>
      <c r="AT131"/>
      <c r="AU131"/>
      <c r="AV131"/>
      <c r="AW131"/>
      <c r="AX131"/>
      <c r="AY131"/>
      <c r="AZ131"/>
      <c r="BA131"/>
      <c r="BB131"/>
      <c r="BC131"/>
      <c r="BD131"/>
      <c r="BE131"/>
      <c r="BF131"/>
      <c r="BG131"/>
      <c r="BH131"/>
      <c r="BI131"/>
      <c r="BJ131"/>
      <c r="BK131"/>
      <c r="BL131"/>
      <c r="BM131"/>
      <c r="BN131"/>
      <c r="BO131"/>
      <c r="BP131"/>
      <c r="BQ131"/>
      <c r="BR131"/>
      <c r="BS131"/>
      <c r="BT131"/>
      <c r="BU131"/>
      <c r="BV131"/>
      <c r="BW131"/>
      <c r="BX131"/>
      <c r="BY131"/>
      <c r="BZ131"/>
      <c r="CA131"/>
      <c r="CB131"/>
      <c r="CC131"/>
      <c r="CD131"/>
      <c r="CE131"/>
      <c r="CF131"/>
      <c r="CG131"/>
      <c r="CH131"/>
      <c r="CI131"/>
      <c r="CJ131"/>
      <c r="CK131"/>
      <c r="CL131"/>
      <c r="CM131"/>
      <c r="CN131"/>
      <c r="CO131"/>
      <c r="CP131"/>
      <c r="CQ131"/>
      <c r="CR131"/>
      <c r="CS131"/>
      <c r="CT131"/>
      <c r="CU131"/>
      <c r="CV131"/>
      <c r="CW131"/>
      <c r="CX131"/>
      <c r="CY131"/>
      <c r="CZ131"/>
      <c r="DA131"/>
      <c r="DB131"/>
      <c r="DC131"/>
      <c r="DD131"/>
      <c r="DE131"/>
      <c r="DF131"/>
      <c r="DG131"/>
      <c r="DH131"/>
      <c r="DI131"/>
      <c r="DJ131"/>
      <c r="DK131"/>
      <c r="DL131"/>
      <c r="DM131"/>
      <c r="DN131"/>
      <c r="DO131"/>
      <c r="DP131"/>
      <c r="DQ131"/>
      <c r="DR131"/>
      <c r="DS131"/>
      <c r="DT131"/>
    </row>
    <row r="132" spans="1:124" s="15" customFormat="1" x14ac:dyDescent="0.25">
      <c r="A132" s="17">
        <f>+A131</f>
        <v>109</v>
      </c>
      <c r="B132" s="10" t="s">
        <v>10</v>
      </c>
      <c r="C132" s="20"/>
      <c r="D132" s="24"/>
      <c r="E132" s="10">
        <v>2</v>
      </c>
      <c r="F132" s="17"/>
      <c r="G132" s="17"/>
      <c r="H132" s="12" t="str">
        <f t="shared" si="54"/>
        <v/>
      </c>
      <c r="I132" s="21" t="str">
        <f>IF(H132="","",H132-H131)</f>
        <v/>
      </c>
      <c r="J132" s="14" t="str">
        <f t="shared" ref="J132:J195" si="66">IF(I132="","",RANK(I132,$I$3:$I$201,1))</f>
        <v/>
      </c>
      <c r="K132" s="17"/>
      <c r="L132" s="30"/>
      <c r="M132" s="17"/>
      <c r="N132" s="17">
        <f>+N131</f>
        <v>278</v>
      </c>
      <c r="O132" s="10" t="s">
        <v>11</v>
      </c>
      <c r="P132" s="20" t="str">
        <f>+P131</f>
        <v>Papakura Black</v>
      </c>
      <c r="Q132" s="24" t="s">
        <v>317</v>
      </c>
      <c r="R132" s="10">
        <v>2</v>
      </c>
      <c r="S132" s="17">
        <v>111</v>
      </c>
      <c r="T132" s="17">
        <v>30</v>
      </c>
      <c r="U132" s="12">
        <f t="shared" si="55"/>
        <v>7.7430555555555558E-2</v>
      </c>
      <c r="V132" s="21">
        <f>IF(U132="","",U132-U131)</f>
        <v>7.7777777777777862E-3</v>
      </c>
      <c r="W132" s="14">
        <f t="shared" ref="W132:W137" si="67">IF(V132="","",RANK(V132,$V$3:$V$137,1))</f>
        <v>71</v>
      </c>
      <c r="X132" s="17"/>
      <c r="Y132"/>
      <c r="Z132"/>
      <c r="AA132"/>
      <c r="AB132"/>
      <c r="AC132"/>
      <c r="AD132"/>
      <c r="AE132"/>
      <c r="AF132"/>
      <c r="AG132"/>
      <c r="AH132"/>
      <c r="AI132"/>
      <c r="AJ132"/>
      <c r="AK132"/>
      <c r="AL132"/>
      <c r="AM132"/>
      <c r="AN132"/>
      <c r="AO132"/>
      <c r="AP132"/>
      <c r="AQ132"/>
      <c r="AR132"/>
      <c r="AS132"/>
      <c r="AT132"/>
      <c r="AU132"/>
      <c r="AV132"/>
      <c r="AW132"/>
      <c r="AX132"/>
      <c r="AY132"/>
      <c r="AZ132"/>
      <c r="BA132"/>
      <c r="BB132"/>
      <c r="BC132"/>
      <c r="BD132"/>
      <c r="BE132"/>
      <c r="BF132"/>
      <c r="BG132"/>
      <c r="BH132"/>
      <c r="BI132"/>
      <c r="BJ132"/>
      <c r="BK132"/>
      <c r="BL132"/>
      <c r="BM132"/>
      <c r="BN132"/>
      <c r="BO132"/>
      <c r="BP132"/>
      <c r="BQ132"/>
      <c r="BR132"/>
      <c r="BS132"/>
      <c r="BT132"/>
      <c r="BU132"/>
      <c r="BV132"/>
      <c r="BW132"/>
      <c r="BX132"/>
      <c r="BY132"/>
      <c r="BZ132"/>
      <c r="CA132"/>
      <c r="CB132"/>
      <c r="CC132"/>
      <c r="CD132"/>
      <c r="CE132"/>
      <c r="CF132"/>
      <c r="CG132"/>
      <c r="CH132"/>
      <c r="CI132"/>
      <c r="CJ132"/>
      <c r="CK132"/>
      <c r="CL132"/>
      <c r="CM132"/>
      <c r="CN132"/>
      <c r="CO132"/>
      <c r="CP132"/>
      <c r="CQ132"/>
      <c r="CR132"/>
      <c r="CS132"/>
      <c r="CT132"/>
      <c r="CU132"/>
      <c r="CV132"/>
      <c r="CW132"/>
      <c r="CX132"/>
      <c r="CY132"/>
      <c r="CZ132"/>
      <c r="DA132"/>
      <c r="DB132"/>
      <c r="DC132"/>
      <c r="DD132"/>
      <c r="DE132"/>
      <c r="DF132"/>
      <c r="DG132"/>
      <c r="DH132"/>
      <c r="DI132"/>
      <c r="DJ132"/>
      <c r="DK132"/>
      <c r="DL132"/>
      <c r="DM132"/>
      <c r="DN132"/>
      <c r="DO132"/>
      <c r="DP132"/>
      <c r="DQ132"/>
      <c r="DR132"/>
      <c r="DS132"/>
      <c r="DT132"/>
    </row>
    <row r="133" spans="1:124" s="15" customFormat="1" x14ac:dyDescent="0.25">
      <c r="A133" s="17">
        <f>+A132</f>
        <v>109</v>
      </c>
      <c r="B133" s="10" t="s">
        <v>10</v>
      </c>
      <c r="C133" s="20"/>
      <c r="D133" s="25"/>
      <c r="E133" s="10">
        <v>3</v>
      </c>
      <c r="F133" s="17"/>
      <c r="G133" s="17"/>
      <c r="H133" s="12" t="str">
        <f t="shared" si="54"/>
        <v/>
      </c>
      <c r="I133" s="21" t="str">
        <f>IF(H133="","",H133-H132)</f>
        <v/>
      </c>
      <c r="J133" s="14" t="str">
        <f t="shared" si="66"/>
        <v/>
      </c>
      <c r="K133" s="17"/>
      <c r="L133" s="30"/>
      <c r="M133" s="17"/>
      <c r="N133" s="17">
        <f>+N132</f>
        <v>278</v>
      </c>
      <c r="O133" s="10" t="s">
        <v>11</v>
      </c>
      <c r="P133" s="20" t="str">
        <f t="shared" ref="P133" si="68">+P132</f>
        <v>Papakura Black</v>
      </c>
      <c r="Q133" s="25" t="s">
        <v>318</v>
      </c>
      <c r="R133" s="10">
        <v>3</v>
      </c>
      <c r="S133" s="17">
        <v>121</v>
      </c>
      <c r="T133" s="17">
        <v>37</v>
      </c>
      <c r="U133" s="12">
        <f t="shared" si="55"/>
        <v>8.4456018518518514E-2</v>
      </c>
      <c r="V133" s="21">
        <f>IF(U133="","",U133-U132)</f>
        <v>7.0254629629629556E-3</v>
      </c>
      <c r="W133" s="14">
        <f t="shared" si="67"/>
        <v>50</v>
      </c>
      <c r="X133" s="17"/>
      <c r="Y133"/>
      <c r="Z133"/>
      <c r="AA133"/>
      <c r="AB133"/>
      <c r="AC133"/>
      <c r="AD133"/>
      <c r="AE133"/>
      <c r="AF133"/>
      <c r="AG133"/>
      <c r="AH133"/>
      <c r="AI133"/>
      <c r="AJ133"/>
      <c r="AK133"/>
      <c r="AL133"/>
      <c r="AM133"/>
      <c r="AN133"/>
      <c r="AO133"/>
      <c r="AP133"/>
      <c r="AQ133"/>
      <c r="AR133"/>
      <c r="AS133"/>
      <c r="AT133"/>
      <c r="AU133"/>
      <c r="AV133"/>
      <c r="AW133"/>
      <c r="AX133"/>
      <c r="AY133"/>
      <c r="AZ133"/>
      <c r="BA133"/>
      <c r="BB133"/>
      <c r="BC133"/>
      <c r="BD133"/>
      <c r="BE133"/>
      <c r="BF133"/>
      <c r="BG133"/>
      <c r="BH133"/>
      <c r="BI133"/>
      <c r="BJ133"/>
      <c r="BK133"/>
      <c r="BL133"/>
      <c r="BM133"/>
      <c r="BN133"/>
      <c r="BO133"/>
      <c r="BP133"/>
      <c r="BQ133"/>
      <c r="BR133"/>
      <c r="BS133"/>
      <c r="BT133"/>
      <c r="BU133"/>
      <c r="BV133"/>
      <c r="BW133"/>
      <c r="BX133"/>
      <c r="BY133"/>
      <c r="BZ133"/>
      <c r="CA133"/>
      <c r="CB133"/>
      <c r="CC133"/>
      <c r="CD133"/>
      <c r="CE133"/>
      <c r="CF133"/>
      <c r="CG133"/>
      <c r="CH133"/>
      <c r="CI133"/>
      <c r="CJ133"/>
      <c r="CK133"/>
      <c r="CL133"/>
      <c r="CM133"/>
      <c r="CN133"/>
      <c r="CO133"/>
      <c r="CP133"/>
      <c r="CQ133"/>
      <c r="CR133"/>
      <c r="CS133"/>
      <c r="CT133"/>
      <c r="CU133"/>
      <c r="CV133"/>
      <c r="CW133"/>
      <c r="CX133"/>
      <c r="CY133"/>
      <c r="CZ133"/>
      <c r="DA133"/>
      <c r="DB133"/>
      <c r="DC133"/>
      <c r="DD133"/>
      <c r="DE133"/>
      <c r="DF133"/>
      <c r="DG133"/>
      <c r="DH133"/>
      <c r="DI133"/>
      <c r="DJ133"/>
      <c r="DK133"/>
      <c r="DL133"/>
      <c r="DM133"/>
      <c r="DN133"/>
      <c r="DO133"/>
      <c r="DP133"/>
      <c r="DQ133"/>
      <c r="DR133"/>
      <c r="DS133"/>
      <c r="DT133"/>
    </row>
    <row r="134" spans="1:124" s="5" customFormat="1" ht="15.75" customHeight="1" x14ac:dyDescent="0.25">
      <c r="A134" s="18"/>
      <c r="B134" s="6"/>
      <c r="C134" s="7"/>
      <c r="D134" s="27" t="s">
        <v>12</v>
      </c>
      <c r="E134" s="6"/>
      <c r="F134" s="17"/>
      <c r="G134" s="17"/>
      <c r="H134" s="12" t="str">
        <f t="shared" si="54"/>
        <v/>
      </c>
      <c r="I134" s="8"/>
      <c r="J134" s="14" t="str">
        <f t="shared" si="66"/>
        <v/>
      </c>
      <c r="K134" s="19"/>
      <c r="L134" s="30"/>
      <c r="M134" s="19"/>
      <c r="N134" s="18"/>
      <c r="O134" s="6"/>
      <c r="P134" s="7"/>
      <c r="Q134" s="27" t="s">
        <v>12</v>
      </c>
      <c r="R134" s="6"/>
      <c r="S134" s="17">
        <v>90</v>
      </c>
      <c r="T134" s="17"/>
      <c r="U134" s="12">
        <f t="shared" si="55"/>
        <v>6.25E-2</v>
      </c>
      <c r="V134" s="8"/>
      <c r="W134" s="14" t="str">
        <f t="shared" si="67"/>
        <v/>
      </c>
      <c r="X134" s="17"/>
      <c r="Y134"/>
      <c r="Z134"/>
      <c r="AA134"/>
      <c r="AB134"/>
      <c r="AC134"/>
      <c r="AD134"/>
      <c r="AE134"/>
      <c r="AF134"/>
      <c r="AG134"/>
      <c r="AH134"/>
      <c r="AI134"/>
      <c r="AJ134"/>
      <c r="AK134"/>
      <c r="AL134"/>
      <c r="AM134"/>
      <c r="AN134"/>
      <c r="AO134"/>
      <c r="AP134"/>
      <c r="AQ134"/>
      <c r="AR134"/>
      <c r="AS134"/>
      <c r="AT134"/>
      <c r="AU134"/>
      <c r="AV134"/>
      <c r="AW134"/>
      <c r="AX134"/>
      <c r="AY134"/>
      <c r="AZ134"/>
      <c r="BA134"/>
      <c r="BB134"/>
      <c r="BC134"/>
      <c r="BD134"/>
      <c r="BE134"/>
      <c r="BF134"/>
      <c r="BG134"/>
      <c r="BH134"/>
      <c r="BI134"/>
      <c r="BJ134"/>
      <c r="BK134"/>
      <c r="BL134"/>
      <c r="BM134"/>
      <c r="BN134"/>
      <c r="BO134"/>
      <c r="BP134"/>
      <c r="BQ134"/>
      <c r="BR134"/>
      <c r="BS134"/>
      <c r="BT134"/>
      <c r="BU134"/>
      <c r="BV134"/>
      <c r="BW134"/>
      <c r="BX134"/>
      <c r="BY134"/>
      <c r="BZ134"/>
      <c r="CA134"/>
      <c r="CB134"/>
      <c r="CC134"/>
      <c r="CD134"/>
      <c r="CE134"/>
      <c r="CF134"/>
      <c r="CG134"/>
      <c r="CH134"/>
      <c r="CI134"/>
      <c r="CJ134"/>
      <c r="CK134"/>
      <c r="CL134"/>
      <c r="CM134"/>
      <c r="CN134"/>
      <c r="CO134"/>
      <c r="CP134"/>
      <c r="CQ134"/>
      <c r="CR134"/>
      <c r="CS134"/>
      <c r="CT134"/>
      <c r="CU134"/>
      <c r="CV134"/>
      <c r="CW134"/>
      <c r="CX134"/>
      <c r="CY134"/>
      <c r="CZ134"/>
      <c r="DA134"/>
      <c r="DB134"/>
      <c r="DC134"/>
      <c r="DD134"/>
      <c r="DE134"/>
      <c r="DF134"/>
      <c r="DG134"/>
      <c r="DH134"/>
      <c r="DI134"/>
      <c r="DJ134"/>
      <c r="DK134"/>
      <c r="DL134"/>
      <c r="DM134"/>
      <c r="DN134"/>
      <c r="DO134"/>
      <c r="DP134"/>
      <c r="DQ134"/>
      <c r="DR134"/>
      <c r="DS134"/>
      <c r="DT134"/>
    </row>
    <row r="135" spans="1:124" s="15" customFormat="1" x14ac:dyDescent="0.25">
      <c r="A135" s="17">
        <f>+A133+1</f>
        <v>110</v>
      </c>
      <c r="B135" s="10" t="s">
        <v>10</v>
      </c>
      <c r="C135" s="20"/>
      <c r="D135" s="24"/>
      <c r="E135" s="10">
        <v>1</v>
      </c>
      <c r="F135" s="17"/>
      <c r="G135" s="17"/>
      <c r="H135" s="12" t="str">
        <f t="shared" si="54"/>
        <v/>
      </c>
      <c r="I135" s="21" t="str">
        <f>IF(H135="","",H135-H134)</f>
        <v/>
      </c>
      <c r="J135" s="14" t="str">
        <f t="shared" si="66"/>
        <v/>
      </c>
      <c r="K135" s="17"/>
      <c r="L135" s="30"/>
      <c r="M135" s="17"/>
      <c r="N135" s="17">
        <f>+N133+1</f>
        <v>279</v>
      </c>
      <c r="O135" s="10" t="s">
        <v>11</v>
      </c>
      <c r="P135" s="20" t="s">
        <v>18</v>
      </c>
      <c r="Q135" s="24" t="s">
        <v>319</v>
      </c>
      <c r="R135" s="10">
        <v>1</v>
      </c>
      <c r="S135" s="17">
        <v>98</v>
      </c>
      <c r="T135" s="17">
        <v>35</v>
      </c>
      <c r="U135" s="12">
        <f t="shared" si="55"/>
        <v>6.8460648148148145E-2</v>
      </c>
      <c r="V135" s="21">
        <f>IF(U135="","",U135-U134)</f>
        <v>5.9606481481481455E-3</v>
      </c>
      <c r="W135" s="14">
        <f t="shared" si="67"/>
        <v>12</v>
      </c>
      <c r="X135" s="17"/>
      <c r="Y135"/>
      <c r="Z135"/>
      <c r="AA135"/>
      <c r="AB135"/>
      <c r="AC135"/>
      <c r="AD135"/>
      <c r="AE135"/>
      <c r="AF135"/>
      <c r="AG135"/>
      <c r="AH135"/>
      <c r="AI135"/>
      <c r="AJ135"/>
      <c r="AK135"/>
      <c r="AL135"/>
      <c r="AM135"/>
      <c r="AN135"/>
      <c r="AO135"/>
      <c r="AP135"/>
      <c r="AQ135"/>
      <c r="AR135"/>
      <c r="AS135"/>
      <c r="AT135"/>
      <c r="AU135"/>
      <c r="AV135"/>
      <c r="AW135"/>
      <c r="AX135"/>
      <c r="AY135"/>
      <c r="AZ135"/>
      <c r="BA135"/>
      <c r="BB135"/>
      <c r="BC135"/>
      <c r="BD135"/>
      <c r="BE135"/>
      <c r="BF135"/>
      <c r="BG135"/>
      <c r="BH135"/>
      <c r="BI135"/>
      <c r="BJ135"/>
      <c r="BK135"/>
      <c r="BL135"/>
      <c r="BM135"/>
      <c r="BN135"/>
      <c r="BO135"/>
      <c r="BP135"/>
      <c r="BQ135"/>
      <c r="BR135"/>
      <c r="BS135"/>
      <c r="BT135"/>
      <c r="BU135"/>
      <c r="BV135"/>
      <c r="BW135"/>
      <c r="BX135"/>
      <c r="BY135"/>
      <c r="BZ135"/>
      <c r="CA135"/>
      <c r="CB135"/>
      <c r="CC135"/>
      <c r="CD135"/>
      <c r="CE135"/>
      <c r="CF135"/>
      <c r="CG135"/>
      <c r="CH135"/>
      <c r="CI135"/>
      <c r="CJ135"/>
      <c r="CK135"/>
      <c r="CL135"/>
      <c r="CM135"/>
      <c r="CN135"/>
      <c r="CO135"/>
      <c r="CP135"/>
      <c r="CQ135"/>
      <c r="CR135"/>
      <c r="CS135"/>
      <c r="CT135"/>
      <c r="CU135"/>
      <c r="CV135"/>
      <c r="CW135"/>
      <c r="CX135"/>
      <c r="CY135"/>
      <c r="CZ135"/>
      <c r="DA135"/>
      <c r="DB135"/>
      <c r="DC135"/>
      <c r="DD135"/>
      <c r="DE135"/>
      <c r="DF135"/>
      <c r="DG135"/>
      <c r="DH135"/>
      <c r="DI135"/>
      <c r="DJ135"/>
      <c r="DK135"/>
      <c r="DL135"/>
      <c r="DM135"/>
      <c r="DN135"/>
      <c r="DO135"/>
      <c r="DP135"/>
      <c r="DQ135"/>
      <c r="DR135"/>
      <c r="DS135"/>
      <c r="DT135"/>
    </row>
    <row r="136" spans="1:124" s="15" customFormat="1" x14ac:dyDescent="0.25">
      <c r="A136" s="17">
        <f>+A135</f>
        <v>110</v>
      </c>
      <c r="B136" s="10" t="s">
        <v>10</v>
      </c>
      <c r="C136" s="20"/>
      <c r="D136" s="24"/>
      <c r="E136" s="10">
        <v>2</v>
      </c>
      <c r="F136" s="17"/>
      <c r="G136" s="17"/>
      <c r="H136" s="12" t="str">
        <f t="shared" si="54"/>
        <v/>
      </c>
      <c r="I136" s="21" t="str">
        <f>IF(H136="","",H136-H135)</f>
        <v/>
      </c>
      <c r="J136" s="14" t="str">
        <f t="shared" si="66"/>
        <v/>
      </c>
      <c r="K136" s="17"/>
      <c r="L136" s="30"/>
      <c r="M136" s="17"/>
      <c r="N136" s="17">
        <f>+N135</f>
        <v>279</v>
      </c>
      <c r="O136" s="10" t="s">
        <v>11</v>
      </c>
      <c r="P136" s="20" t="str">
        <f>+P135</f>
        <v>University</v>
      </c>
      <c r="Q136" s="24" t="s">
        <v>320</v>
      </c>
      <c r="R136" s="10">
        <v>2</v>
      </c>
      <c r="S136" s="17">
        <v>107</v>
      </c>
      <c r="T136" s="17">
        <v>19</v>
      </c>
      <c r="U136" s="12">
        <f t="shared" si="55"/>
        <v>7.452546296296296E-2</v>
      </c>
      <c r="V136" s="21">
        <f>IF(U136="","",U136-U135)</f>
        <v>6.0648148148148145E-3</v>
      </c>
      <c r="W136" s="14">
        <f t="shared" si="67"/>
        <v>15</v>
      </c>
      <c r="X136" s="17"/>
      <c r="Y136"/>
      <c r="Z136"/>
      <c r="AA136"/>
      <c r="AB136"/>
      <c r="AC136"/>
      <c r="AD136"/>
      <c r="AE136"/>
      <c r="AF136"/>
      <c r="AG136"/>
      <c r="AH136"/>
      <c r="AI136"/>
      <c r="AJ136"/>
      <c r="AK136"/>
      <c r="AL136"/>
      <c r="AM136"/>
      <c r="AN136"/>
      <c r="AO136"/>
      <c r="AP136"/>
      <c r="AQ136"/>
      <c r="AR136"/>
      <c r="AS136"/>
      <c r="AT136"/>
      <c r="AU136"/>
      <c r="AV136"/>
      <c r="AW136"/>
      <c r="AX136"/>
      <c r="AY136"/>
      <c r="AZ136"/>
      <c r="BA136"/>
      <c r="BB136"/>
      <c r="BC136"/>
      <c r="BD136"/>
      <c r="BE136"/>
      <c r="BF136"/>
      <c r="BG136"/>
      <c r="BH136"/>
      <c r="BI136"/>
      <c r="BJ136"/>
      <c r="BK136"/>
      <c r="BL136"/>
      <c r="BM136"/>
      <c r="BN136"/>
      <c r="BO136"/>
      <c r="BP136"/>
      <c r="BQ136"/>
      <c r="BR136"/>
      <c r="BS136"/>
      <c r="BT136"/>
      <c r="BU136"/>
      <c r="BV136"/>
      <c r="BW136"/>
      <c r="BX136"/>
      <c r="BY136"/>
      <c r="BZ136"/>
      <c r="CA136"/>
      <c r="CB136"/>
      <c r="CC136"/>
      <c r="CD136"/>
      <c r="CE136"/>
      <c r="CF136"/>
      <c r="CG136"/>
      <c r="CH136"/>
      <c r="CI136"/>
      <c r="CJ136"/>
      <c r="CK136"/>
      <c r="CL136"/>
      <c r="CM136"/>
      <c r="CN136"/>
      <c r="CO136"/>
      <c r="CP136"/>
      <c r="CQ136"/>
      <c r="CR136"/>
      <c r="CS136"/>
      <c r="CT136"/>
      <c r="CU136"/>
      <c r="CV136"/>
      <c r="CW136"/>
      <c r="CX136"/>
      <c r="CY136"/>
      <c r="CZ136"/>
      <c r="DA136"/>
      <c r="DB136"/>
      <c r="DC136"/>
      <c r="DD136"/>
      <c r="DE136"/>
      <c r="DF136"/>
      <c r="DG136"/>
      <c r="DH136"/>
      <c r="DI136"/>
      <c r="DJ136"/>
      <c r="DK136"/>
      <c r="DL136"/>
      <c r="DM136"/>
      <c r="DN136"/>
      <c r="DO136"/>
      <c r="DP136"/>
      <c r="DQ136"/>
      <c r="DR136"/>
      <c r="DS136"/>
      <c r="DT136"/>
    </row>
    <row r="137" spans="1:124" s="15" customFormat="1" x14ac:dyDescent="0.25">
      <c r="A137" s="17">
        <f>+A136</f>
        <v>110</v>
      </c>
      <c r="B137" s="10" t="s">
        <v>10</v>
      </c>
      <c r="C137" s="20"/>
      <c r="D137" s="25"/>
      <c r="E137" s="10">
        <v>3</v>
      </c>
      <c r="F137" s="17"/>
      <c r="G137" s="17"/>
      <c r="H137" s="12" t="str">
        <f t="shared" si="54"/>
        <v/>
      </c>
      <c r="I137" s="21" t="str">
        <f>IF(H137="","",H137-H136)</f>
        <v/>
      </c>
      <c r="J137" s="14" t="str">
        <f t="shared" si="66"/>
        <v/>
      </c>
      <c r="K137" s="17"/>
      <c r="L137" s="30"/>
      <c r="M137" s="17"/>
      <c r="N137" s="17">
        <f>+N136</f>
        <v>279</v>
      </c>
      <c r="O137" s="10" t="s">
        <v>11</v>
      </c>
      <c r="P137" s="20" t="str">
        <f t="shared" ref="P137" si="69">+P136</f>
        <v>University</v>
      </c>
      <c r="Q137" s="25" t="s">
        <v>321</v>
      </c>
      <c r="R137" s="10">
        <v>3</v>
      </c>
      <c r="S137" s="17">
        <v>116</v>
      </c>
      <c r="T137" s="17">
        <v>14</v>
      </c>
      <c r="U137" s="12">
        <f t="shared" si="55"/>
        <v>8.0717592592592591E-2</v>
      </c>
      <c r="V137" s="21">
        <f>IF(U137="","",U137-U136)</f>
        <v>6.1921296296296308E-3</v>
      </c>
      <c r="W137" s="14">
        <f t="shared" si="67"/>
        <v>23</v>
      </c>
      <c r="X137" s="17"/>
      <c r="Y137"/>
      <c r="Z137"/>
      <c r="AA137"/>
      <c r="AB137"/>
      <c r="AC137"/>
      <c r="AD137"/>
      <c r="AE137"/>
      <c r="AF137"/>
      <c r="AG137"/>
      <c r="AH137"/>
      <c r="AI137"/>
      <c r="AJ137"/>
      <c r="AK137"/>
      <c r="AL137"/>
      <c r="AM137"/>
      <c r="AN137"/>
      <c r="AO137"/>
      <c r="AP137"/>
      <c r="AQ137"/>
      <c r="AR137"/>
      <c r="AS137"/>
      <c r="AT137"/>
      <c r="AU137"/>
      <c r="AV137"/>
      <c r="AW137"/>
      <c r="AX137"/>
      <c r="AY137"/>
      <c r="AZ137"/>
      <c r="BA137"/>
      <c r="BB137"/>
      <c r="BC137"/>
      <c r="BD137"/>
      <c r="BE137"/>
      <c r="BF137"/>
      <c r="BG137"/>
      <c r="BH137"/>
      <c r="BI137"/>
      <c r="BJ137"/>
      <c r="BK137"/>
      <c r="BL137"/>
      <c r="BM137"/>
      <c r="BN137"/>
      <c r="BO137"/>
      <c r="BP137"/>
      <c r="BQ137"/>
      <c r="BR137"/>
      <c r="BS137"/>
      <c r="BT137"/>
      <c r="BU137"/>
      <c r="BV137"/>
      <c r="BW137"/>
      <c r="BX137"/>
      <c r="BY137"/>
      <c r="BZ137"/>
      <c r="CA137"/>
      <c r="CB137"/>
      <c r="CC137"/>
      <c r="CD137"/>
      <c r="CE137"/>
      <c r="CF137"/>
      <c r="CG137"/>
      <c r="CH137"/>
      <c r="CI137"/>
      <c r="CJ137"/>
      <c r="CK137"/>
      <c r="CL137"/>
      <c r="CM137"/>
      <c r="CN137"/>
      <c r="CO137"/>
      <c r="CP137"/>
      <c r="CQ137"/>
      <c r="CR137"/>
      <c r="CS137"/>
      <c r="CT137"/>
      <c r="CU137"/>
      <c r="CV137"/>
      <c r="CW137"/>
      <c r="CX137"/>
      <c r="CY137"/>
      <c r="CZ137"/>
      <c r="DA137"/>
      <c r="DB137"/>
      <c r="DC137"/>
      <c r="DD137"/>
      <c r="DE137"/>
      <c r="DF137"/>
      <c r="DG137"/>
      <c r="DH137"/>
      <c r="DI137"/>
      <c r="DJ137"/>
      <c r="DK137"/>
      <c r="DL137"/>
      <c r="DM137"/>
      <c r="DN137"/>
      <c r="DO137"/>
      <c r="DP137"/>
      <c r="DQ137"/>
      <c r="DR137"/>
      <c r="DS137"/>
      <c r="DT137"/>
    </row>
    <row r="138" spans="1:124" s="5" customFormat="1" ht="15.75" customHeight="1" x14ac:dyDescent="0.25">
      <c r="A138" s="18"/>
      <c r="B138" s="6"/>
      <c r="C138" s="7"/>
      <c r="D138" s="27" t="s">
        <v>12</v>
      </c>
      <c r="E138" s="6"/>
      <c r="F138" s="17"/>
      <c r="G138" s="17"/>
      <c r="H138" s="12" t="str">
        <f t="shared" si="54"/>
        <v/>
      </c>
      <c r="I138" s="8"/>
      <c r="J138" s="14" t="str">
        <f t="shared" si="66"/>
        <v/>
      </c>
      <c r="K138" s="19"/>
      <c r="L138" s="30"/>
      <c r="M138" s="19"/>
      <c r="N138" s="18"/>
      <c r="O138" s="6"/>
      <c r="P138" s="7"/>
      <c r="Q138" s="27" t="s">
        <v>12</v>
      </c>
      <c r="R138" s="6"/>
      <c r="S138" s="17"/>
      <c r="T138" s="17"/>
      <c r="U138" s="12" t="str">
        <f t="shared" si="55"/>
        <v/>
      </c>
      <c r="V138" s="8"/>
      <c r="W138" s="14" t="str">
        <f t="shared" ref="W138:W195" si="70">IF(V138="","",RANK(V138,$V$3:$V$201,1))</f>
        <v/>
      </c>
      <c r="X138" s="17"/>
      <c r="Y138"/>
      <c r="Z138"/>
      <c r="AA138"/>
      <c r="AB138"/>
      <c r="AC138"/>
      <c r="AD138"/>
      <c r="AE138"/>
      <c r="AF138"/>
      <c r="AG138"/>
      <c r="AH138"/>
      <c r="AI138"/>
      <c r="AJ138"/>
      <c r="AK138"/>
      <c r="AL138"/>
      <c r="AM138"/>
      <c r="AN138"/>
      <c r="AO138"/>
      <c r="AP138"/>
      <c r="AQ138"/>
      <c r="AR138"/>
      <c r="AS138"/>
      <c r="AT138"/>
      <c r="AU138"/>
      <c r="AV138"/>
      <c r="AW138"/>
      <c r="AX138"/>
      <c r="AY138"/>
      <c r="AZ138"/>
      <c r="BA138"/>
      <c r="BB138"/>
      <c r="BC138"/>
      <c r="BD138"/>
      <c r="BE138"/>
      <c r="BF138"/>
      <c r="BG138"/>
      <c r="BH138"/>
      <c r="BI138"/>
      <c r="BJ138"/>
      <c r="BK138"/>
      <c r="BL138"/>
      <c r="BM138"/>
      <c r="BN138"/>
      <c r="BO138"/>
      <c r="BP138"/>
      <c r="BQ138"/>
      <c r="BR138"/>
      <c r="BS138"/>
      <c r="BT138"/>
      <c r="BU138"/>
      <c r="BV138"/>
      <c r="BW138"/>
      <c r="BX138"/>
      <c r="BY138"/>
      <c r="BZ138"/>
      <c r="CA138"/>
      <c r="CB138"/>
      <c r="CC138"/>
      <c r="CD138"/>
      <c r="CE138"/>
      <c r="CF138"/>
      <c r="CG138"/>
      <c r="CH138"/>
      <c r="CI138"/>
      <c r="CJ138"/>
      <c r="CK138"/>
      <c r="CL138"/>
      <c r="CM138"/>
      <c r="CN138"/>
      <c r="CO138"/>
      <c r="CP138"/>
      <c r="CQ138"/>
      <c r="CR138"/>
      <c r="CS138"/>
      <c r="CT138"/>
      <c r="CU138"/>
      <c r="CV138"/>
      <c r="CW138"/>
      <c r="CX138"/>
      <c r="CY138"/>
      <c r="CZ138"/>
      <c r="DA138"/>
      <c r="DB138"/>
      <c r="DC138"/>
      <c r="DD138"/>
      <c r="DE138"/>
      <c r="DF138"/>
      <c r="DG138"/>
      <c r="DH138"/>
      <c r="DI138"/>
      <c r="DJ138"/>
      <c r="DK138"/>
      <c r="DL138"/>
      <c r="DM138"/>
      <c r="DN138"/>
      <c r="DO138"/>
      <c r="DP138"/>
      <c r="DQ138"/>
      <c r="DR138"/>
      <c r="DS138"/>
      <c r="DT138"/>
    </row>
    <row r="139" spans="1:124" s="15" customFormat="1" x14ac:dyDescent="0.25">
      <c r="A139" s="17">
        <f>+A137+1</f>
        <v>111</v>
      </c>
      <c r="B139" s="10" t="s">
        <v>10</v>
      </c>
      <c r="C139" s="20"/>
      <c r="D139" s="24"/>
      <c r="E139" s="10">
        <v>1</v>
      </c>
      <c r="F139" s="17"/>
      <c r="G139" s="17"/>
      <c r="H139" s="12" t="str">
        <f t="shared" si="54"/>
        <v/>
      </c>
      <c r="I139" s="21" t="str">
        <f>IF(H139="","",H139-H138)</f>
        <v/>
      </c>
      <c r="J139" s="14" t="str">
        <f t="shared" si="66"/>
        <v/>
      </c>
      <c r="K139" s="17"/>
      <c r="L139" s="30"/>
      <c r="M139" s="17"/>
      <c r="N139" s="17">
        <f>+N137+1</f>
        <v>280</v>
      </c>
      <c r="O139" s="10" t="s">
        <v>11</v>
      </c>
      <c r="P139" s="20"/>
      <c r="Q139" s="24"/>
      <c r="R139" s="10">
        <v>1</v>
      </c>
      <c r="S139" s="17"/>
      <c r="T139" s="17"/>
      <c r="U139" s="12" t="str">
        <f t="shared" si="55"/>
        <v/>
      </c>
      <c r="V139" s="21" t="str">
        <f>IF(U139="","",U139-U138)</f>
        <v/>
      </c>
      <c r="W139" s="14" t="str">
        <f t="shared" si="70"/>
        <v/>
      </c>
      <c r="X139" s="17"/>
      <c r="Y139"/>
      <c r="Z139"/>
      <c r="AA139"/>
      <c r="AB139"/>
      <c r="AC139"/>
      <c r="AD139"/>
      <c r="AE139"/>
      <c r="AF139"/>
      <c r="AG139"/>
      <c r="AH139"/>
      <c r="AI139"/>
      <c r="AJ139"/>
      <c r="AK139"/>
      <c r="AL139"/>
      <c r="AM139"/>
      <c r="AN139"/>
      <c r="AO139"/>
      <c r="AP139"/>
      <c r="AQ139"/>
      <c r="AR139"/>
      <c r="AS139"/>
      <c r="AT139"/>
      <c r="AU139"/>
      <c r="AV139"/>
      <c r="AW139"/>
      <c r="AX139"/>
      <c r="AY139"/>
      <c r="AZ139"/>
      <c r="BA139"/>
      <c r="BB139"/>
      <c r="BC139"/>
      <c r="BD139"/>
      <c r="BE139"/>
      <c r="BF139"/>
      <c r="BG139"/>
      <c r="BH139"/>
      <c r="BI139"/>
      <c r="BJ139"/>
      <c r="BK139"/>
      <c r="BL139"/>
      <c r="BM139"/>
      <c r="BN139"/>
      <c r="BO139"/>
      <c r="BP139"/>
      <c r="BQ139"/>
      <c r="BR139"/>
      <c r="BS139"/>
      <c r="BT139"/>
      <c r="BU139"/>
      <c r="BV139"/>
      <c r="BW139"/>
      <c r="BX139"/>
      <c r="BY139"/>
      <c r="BZ139"/>
      <c r="CA139"/>
      <c r="CB139"/>
      <c r="CC139"/>
      <c r="CD139"/>
      <c r="CE139"/>
      <c r="CF139"/>
      <c r="CG139"/>
      <c r="CH139"/>
      <c r="CI139"/>
      <c r="CJ139"/>
      <c r="CK139"/>
      <c r="CL139"/>
      <c r="CM139"/>
      <c r="CN139"/>
      <c r="CO139"/>
      <c r="CP139"/>
      <c r="CQ139"/>
      <c r="CR139"/>
      <c r="CS139"/>
      <c r="CT139"/>
      <c r="CU139"/>
      <c r="CV139"/>
      <c r="CW139"/>
      <c r="CX139"/>
      <c r="CY139"/>
      <c r="CZ139"/>
      <c r="DA139"/>
      <c r="DB139"/>
      <c r="DC139"/>
      <c r="DD139"/>
      <c r="DE139"/>
      <c r="DF139"/>
      <c r="DG139"/>
      <c r="DH139"/>
      <c r="DI139"/>
      <c r="DJ139"/>
      <c r="DK139"/>
      <c r="DL139"/>
      <c r="DM139"/>
      <c r="DN139"/>
      <c r="DO139"/>
      <c r="DP139"/>
      <c r="DQ139"/>
      <c r="DR139"/>
      <c r="DS139"/>
      <c r="DT139"/>
    </row>
    <row r="140" spans="1:124" s="15" customFormat="1" x14ac:dyDescent="0.25">
      <c r="A140" s="17">
        <f>+A139</f>
        <v>111</v>
      </c>
      <c r="B140" s="10" t="s">
        <v>10</v>
      </c>
      <c r="C140" s="20"/>
      <c r="D140" s="24"/>
      <c r="E140" s="10">
        <v>2</v>
      </c>
      <c r="F140" s="17"/>
      <c r="G140" s="17"/>
      <c r="H140" s="12" t="str">
        <f t="shared" si="54"/>
        <v/>
      </c>
      <c r="I140" s="21" t="str">
        <f>IF(H140="","",H140-H139)</f>
        <v/>
      </c>
      <c r="J140" s="14" t="str">
        <f t="shared" si="66"/>
        <v/>
      </c>
      <c r="K140" s="17"/>
      <c r="L140" s="30"/>
      <c r="M140" s="17"/>
      <c r="N140" s="17">
        <f>+N139</f>
        <v>280</v>
      </c>
      <c r="O140" s="10" t="s">
        <v>11</v>
      </c>
      <c r="P140" s="20"/>
      <c r="Q140" s="24"/>
      <c r="R140" s="10">
        <v>2</v>
      </c>
      <c r="S140" s="17"/>
      <c r="T140" s="17"/>
      <c r="U140" s="12" t="str">
        <f t="shared" si="55"/>
        <v/>
      </c>
      <c r="V140" s="21" t="str">
        <f>IF(U140="","",U140-U139)</f>
        <v/>
      </c>
      <c r="W140" s="14" t="str">
        <f t="shared" si="70"/>
        <v/>
      </c>
      <c r="X140" s="17"/>
      <c r="Y140"/>
      <c r="Z140"/>
      <c r="AA140"/>
      <c r="AB140"/>
      <c r="AC140"/>
      <c r="AD140"/>
      <c r="AE140"/>
      <c r="AF140"/>
      <c r="AG140"/>
      <c r="AH140"/>
      <c r="AI140"/>
      <c r="AJ140"/>
      <c r="AK140"/>
      <c r="AL140"/>
      <c r="AM140"/>
      <c r="AN140"/>
      <c r="AO140"/>
      <c r="AP140"/>
      <c r="AQ140"/>
      <c r="AR140"/>
      <c r="AS140"/>
      <c r="AT140"/>
      <c r="AU140"/>
      <c r="AV140"/>
      <c r="AW140"/>
      <c r="AX140"/>
      <c r="AY140"/>
      <c r="AZ140"/>
      <c r="BA140"/>
      <c r="BB140"/>
      <c r="BC140"/>
      <c r="BD140"/>
      <c r="BE140"/>
      <c r="BF140"/>
      <c r="BG140"/>
      <c r="BH140"/>
      <c r="BI140"/>
      <c r="BJ140"/>
      <c r="BK140"/>
      <c r="BL140"/>
      <c r="BM140"/>
      <c r="BN140"/>
      <c r="BO140"/>
      <c r="BP140"/>
      <c r="BQ140"/>
      <c r="BR140"/>
      <c r="BS140"/>
      <c r="BT140"/>
      <c r="BU140"/>
      <c r="BV140"/>
      <c r="BW140"/>
      <c r="BX140"/>
      <c r="BY140"/>
      <c r="BZ140"/>
      <c r="CA140"/>
      <c r="CB140"/>
      <c r="CC140"/>
      <c r="CD140"/>
      <c r="CE140"/>
      <c r="CF140"/>
      <c r="CG140"/>
      <c r="CH140"/>
      <c r="CI140"/>
      <c r="CJ140"/>
      <c r="CK140"/>
      <c r="CL140"/>
      <c r="CM140"/>
      <c r="CN140"/>
      <c r="CO140"/>
      <c r="CP140"/>
      <c r="CQ140"/>
      <c r="CR140"/>
      <c r="CS140"/>
      <c r="CT140"/>
      <c r="CU140"/>
      <c r="CV140"/>
      <c r="CW140"/>
      <c r="CX140"/>
      <c r="CY140"/>
      <c r="CZ140"/>
      <c r="DA140"/>
      <c r="DB140"/>
      <c r="DC140"/>
      <c r="DD140"/>
      <c r="DE140"/>
      <c r="DF140"/>
      <c r="DG140"/>
      <c r="DH140"/>
      <c r="DI140"/>
      <c r="DJ140"/>
      <c r="DK140"/>
      <c r="DL140"/>
      <c r="DM140"/>
      <c r="DN140"/>
      <c r="DO140"/>
      <c r="DP140"/>
      <c r="DQ140"/>
      <c r="DR140"/>
      <c r="DS140"/>
      <c r="DT140"/>
    </row>
    <row r="141" spans="1:124" s="15" customFormat="1" x14ac:dyDescent="0.25">
      <c r="A141" s="17">
        <f>+A140</f>
        <v>111</v>
      </c>
      <c r="B141" s="10" t="s">
        <v>10</v>
      </c>
      <c r="C141" s="20"/>
      <c r="D141" s="25"/>
      <c r="E141" s="10">
        <v>3</v>
      </c>
      <c r="F141" s="17"/>
      <c r="G141" s="17"/>
      <c r="H141" s="12" t="str">
        <f t="shared" si="54"/>
        <v/>
      </c>
      <c r="I141" s="21" t="str">
        <f>IF(H141="","",H141-H140)</f>
        <v/>
      </c>
      <c r="J141" s="14" t="str">
        <f t="shared" si="66"/>
        <v/>
      </c>
      <c r="K141" s="17"/>
      <c r="L141" s="30"/>
      <c r="M141" s="17"/>
      <c r="N141" s="17">
        <f>+N140</f>
        <v>280</v>
      </c>
      <c r="O141" s="10" t="s">
        <v>11</v>
      </c>
      <c r="P141" s="20"/>
      <c r="Q141" s="25"/>
      <c r="R141" s="10">
        <v>3</v>
      </c>
      <c r="S141" s="17"/>
      <c r="T141" s="17"/>
      <c r="U141" s="12" t="str">
        <f t="shared" si="55"/>
        <v/>
      </c>
      <c r="V141" s="21" t="str">
        <f>IF(U141="","",U141-U140)</f>
        <v/>
      </c>
      <c r="W141" s="14" t="str">
        <f t="shared" si="70"/>
        <v/>
      </c>
      <c r="X141" s="17"/>
      <c r="Y141"/>
      <c r="Z141"/>
      <c r="AA141"/>
      <c r="AB141"/>
      <c r="AC141"/>
      <c r="AD141"/>
      <c r="AE141"/>
      <c r="AF141"/>
      <c r="AG141"/>
      <c r="AH141"/>
      <c r="AI141"/>
      <c r="AJ141"/>
      <c r="AK141"/>
      <c r="AL141"/>
      <c r="AM141"/>
      <c r="AN141"/>
      <c r="AO141"/>
      <c r="AP141"/>
      <c r="AQ141"/>
      <c r="AR141"/>
      <c r="AS141"/>
      <c r="AT141"/>
      <c r="AU141"/>
      <c r="AV141"/>
      <c r="AW141"/>
      <c r="AX141"/>
      <c r="AY141"/>
      <c r="AZ141"/>
      <c r="BA141"/>
      <c r="BB141"/>
      <c r="BC141"/>
      <c r="BD141"/>
      <c r="BE141"/>
      <c r="BF141"/>
      <c r="BG141"/>
      <c r="BH141"/>
      <c r="BI141"/>
      <c r="BJ141"/>
      <c r="BK141"/>
      <c r="BL141"/>
      <c r="BM141"/>
      <c r="BN141"/>
      <c r="BO141"/>
      <c r="BP141"/>
      <c r="BQ141"/>
      <c r="BR141"/>
      <c r="BS141"/>
      <c r="BT141"/>
      <c r="BU141"/>
      <c r="BV141"/>
      <c r="BW141"/>
      <c r="BX141"/>
      <c r="BY141"/>
      <c r="BZ141"/>
      <c r="CA141"/>
      <c r="CB141"/>
      <c r="CC141"/>
      <c r="CD141"/>
      <c r="CE141"/>
      <c r="CF141"/>
      <c r="CG141"/>
      <c r="CH141"/>
      <c r="CI141"/>
      <c r="CJ141"/>
      <c r="CK141"/>
      <c r="CL141"/>
      <c r="CM141"/>
      <c r="CN141"/>
      <c r="CO141"/>
      <c r="CP141"/>
      <c r="CQ141"/>
      <c r="CR141"/>
      <c r="CS141"/>
      <c r="CT141"/>
      <c r="CU141"/>
      <c r="CV141"/>
      <c r="CW141"/>
      <c r="CX141"/>
      <c r="CY141"/>
      <c r="CZ141"/>
      <c r="DA141"/>
      <c r="DB141"/>
      <c r="DC141"/>
      <c r="DD141"/>
      <c r="DE141"/>
      <c r="DF141"/>
      <c r="DG141"/>
      <c r="DH141"/>
      <c r="DI141"/>
      <c r="DJ141"/>
      <c r="DK141"/>
      <c r="DL141"/>
      <c r="DM141"/>
      <c r="DN141"/>
      <c r="DO141"/>
      <c r="DP141"/>
      <c r="DQ141"/>
      <c r="DR141"/>
      <c r="DS141"/>
      <c r="DT141"/>
    </row>
    <row r="142" spans="1:124" s="5" customFormat="1" ht="15.75" customHeight="1" x14ac:dyDescent="0.25">
      <c r="A142" s="18"/>
      <c r="B142" s="6"/>
      <c r="C142" s="7"/>
      <c r="D142" s="27" t="s">
        <v>12</v>
      </c>
      <c r="E142" s="6"/>
      <c r="F142" s="17"/>
      <c r="G142" s="17"/>
      <c r="H142" s="12" t="str">
        <f t="shared" si="54"/>
        <v/>
      </c>
      <c r="I142" s="8"/>
      <c r="J142" s="14" t="str">
        <f t="shared" si="66"/>
        <v/>
      </c>
      <c r="K142" s="19"/>
      <c r="L142" s="30"/>
      <c r="M142" s="19"/>
      <c r="N142" s="18"/>
      <c r="O142" s="6"/>
      <c r="P142" s="7"/>
      <c r="Q142" s="27" t="s">
        <v>12</v>
      </c>
      <c r="R142" s="6"/>
      <c r="S142" s="17"/>
      <c r="T142" s="17"/>
      <c r="U142" s="12" t="str">
        <f t="shared" si="55"/>
        <v/>
      </c>
      <c r="V142" s="8"/>
      <c r="W142" s="14" t="str">
        <f t="shared" si="70"/>
        <v/>
      </c>
      <c r="X142" s="17"/>
      <c r="Y142"/>
      <c r="Z142"/>
      <c r="AA142"/>
      <c r="AB142"/>
      <c r="AC142"/>
      <c r="AD142"/>
      <c r="AE142"/>
      <c r="AF142"/>
      <c r="AG142"/>
      <c r="AH142"/>
      <c r="AI142"/>
      <c r="AJ142"/>
      <c r="AK142"/>
      <c r="AL142"/>
      <c r="AM142"/>
      <c r="AN142"/>
      <c r="AO142"/>
      <c r="AP142"/>
      <c r="AQ142"/>
      <c r="AR142"/>
      <c r="AS142"/>
      <c r="AT142"/>
      <c r="AU142"/>
      <c r="AV142"/>
      <c r="AW142"/>
      <c r="AX142"/>
      <c r="AY142"/>
      <c r="AZ142"/>
      <c r="BA142"/>
      <c r="BB142"/>
      <c r="BC142"/>
      <c r="BD142"/>
      <c r="BE142"/>
      <c r="BF142"/>
      <c r="BG142"/>
      <c r="BH142"/>
      <c r="BI142"/>
      <c r="BJ142"/>
      <c r="BK142"/>
      <c r="BL142"/>
      <c r="BM142"/>
      <c r="BN142"/>
      <c r="BO142"/>
      <c r="BP142"/>
      <c r="BQ142"/>
      <c r="BR142"/>
      <c r="BS142"/>
      <c r="BT142"/>
      <c r="BU142"/>
      <c r="BV142"/>
      <c r="BW142"/>
      <c r="BX142"/>
      <c r="BY142"/>
      <c r="BZ142"/>
      <c r="CA142"/>
      <c r="CB142"/>
      <c r="CC142"/>
      <c r="CD142"/>
      <c r="CE142"/>
      <c r="CF142"/>
      <c r="CG142"/>
      <c r="CH142"/>
      <c r="CI142"/>
      <c r="CJ142"/>
      <c r="CK142"/>
      <c r="CL142"/>
      <c r="CM142"/>
      <c r="CN142"/>
      <c r="CO142"/>
      <c r="CP142"/>
      <c r="CQ142"/>
      <c r="CR142"/>
      <c r="CS142"/>
      <c r="CT142"/>
      <c r="CU142"/>
      <c r="CV142"/>
      <c r="CW142"/>
      <c r="CX142"/>
      <c r="CY142"/>
      <c r="CZ142"/>
      <c r="DA142"/>
      <c r="DB142"/>
      <c r="DC142"/>
      <c r="DD142"/>
      <c r="DE142"/>
      <c r="DF142"/>
      <c r="DG142"/>
      <c r="DH142"/>
      <c r="DI142"/>
      <c r="DJ142"/>
      <c r="DK142"/>
      <c r="DL142"/>
      <c r="DM142"/>
      <c r="DN142"/>
      <c r="DO142"/>
      <c r="DP142"/>
      <c r="DQ142"/>
      <c r="DR142"/>
      <c r="DS142"/>
      <c r="DT142"/>
    </row>
    <row r="143" spans="1:124" s="15" customFormat="1" x14ac:dyDescent="0.25">
      <c r="A143" s="17">
        <f>+A141+1</f>
        <v>112</v>
      </c>
      <c r="B143" s="10" t="s">
        <v>10</v>
      </c>
      <c r="C143" s="20"/>
      <c r="D143" s="24"/>
      <c r="E143" s="10">
        <v>1</v>
      </c>
      <c r="F143" s="17"/>
      <c r="G143" s="17"/>
      <c r="H143" s="12" t="str">
        <f t="shared" si="54"/>
        <v/>
      </c>
      <c r="I143" s="21" t="str">
        <f>IF(H143="","",H143-H142)</f>
        <v/>
      </c>
      <c r="J143" s="14" t="str">
        <f t="shared" si="66"/>
        <v/>
      </c>
      <c r="K143" s="17"/>
      <c r="L143" s="30"/>
      <c r="M143" s="17"/>
      <c r="N143" s="17">
        <f>+N141+1</f>
        <v>281</v>
      </c>
      <c r="O143" s="10" t="s">
        <v>11</v>
      </c>
      <c r="P143" s="20"/>
      <c r="Q143" s="24"/>
      <c r="R143" s="10">
        <v>1</v>
      </c>
      <c r="S143" s="17"/>
      <c r="T143" s="17"/>
      <c r="U143" s="12" t="str">
        <f t="shared" si="55"/>
        <v/>
      </c>
      <c r="V143" s="21" t="str">
        <f>IF(U143="","",U143-U142)</f>
        <v/>
      </c>
      <c r="W143" s="14" t="str">
        <f t="shared" si="70"/>
        <v/>
      </c>
      <c r="X143" s="17"/>
      <c r="Y143"/>
      <c r="Z143"/>
      <c r="AA143"/>
      <c r="AB143"/>
      <c r="AC143"/>
      <c r="AD143"/>
      <c r="AE143"/>
      <c r="AF143"/>
      <c r="AG143"/>
      <c r="AH143"/>
      <c r="AI143"/>
      <c r="AJ143"/>
      <c r="AK143"/>
      <c r="AL143"/>
      <c r="AM143"/>
      <c r="AN143"/>
      <c r="AO143"/>
      <c r="AP143"/>
      <c r="AQ143"/>
      <c r="AR143"/>
      <c r="AS143"/>
      <c r="AT143"/>
      <c r="AU143"/>
      <c r="AV143"/>
      <c r="AW143"/>
      <c r="AX143"/>
      <c r="AY143"/>
      <c r="AZ143"/>
      <c r="BA143"/>
      <c r="BB143"/>
      <c r="BC143"/>
      <c r="BD143"/>
      <c r="BE143"/>
      <c r="BF143"/>
      <c r="BG143"/>
      <c r="BH143"/>
      <c r="BI143"/>
      <c r="BJ143"/>
      <c r="BK143"/>
      <c r="BL143"/>
      <c r="BM143"/>
      <c r="BN143"/>
      <c r="BO143"/>
      <c r="BP143"/>
      <c r="BQ143"/>
      <c r="BR143"/>
      <c r="BS143"/>
      <c r="BT143"/>
      <c r="BU143"/>
      <c r="BV143"/>
      <c r="BW143"/>
      <c r="BX143"/>
      <c r="BY143"/>
      <c r="BZ143"/>
      <c r="CA143"/>
      <c r="CB143"/>
      <c r="CC143"/>
      <c r="CD143"/>
      <c r="CE143"/>
      <c r="CF143"/>
      <c r="CG143"/>
      <c r="CH143"/>
      <c r="CI143"/>
      <c r="CJ143"/>
      <c r="CK143"/>
      <c r="CL143"/>
      <c r="CM143"/>
      <c r="CN143"/>
      <c r="CO143"/>
      <c r="CP143"/>
      <c r="CQ143"/>
      <c r="CR143"/>
      <c r="CS143"/>
      <c r="CT143"/>
      <c r="CU143"/>
      <c r="CV143"/>
      <c r="CW143"/>
      <c r="CX143"/>
      <c r="CY143"/>
      <c r="CZ143"/>
      <c r="DA143"/>
      <c r="DB143"/>
      <c r="DC143"/>
      <c r="DD143"/>
      <c r="DE143"/>
      <c r="DF143"/>
      <c r="DG143"/>
      <c r="DH143"/>
      <c r="DI143"/>
      <c r="DJ143"/>
      <c r="DK143"/>
      <c r="DL143"/>
      <c r="DM143"/>
      <c r="DN143"/>
      <c r="DO143"/>
      <c r="DP143"/>
      <c r="DQ143"/>
      <c r="DR143"/>
      <c r="DS143"/>
      <c r="DT143"/>
    </row>
    <row r="144" spans="1:124" s="15" customFormat="1" x14ac:dyDescent="0.25">
      <c r="A144" s="17">
        <f>+A143</f>
        <v>112</v>
      </c>
      <c r="B144" s="10" t="s">
        <v>10</v>
      </c>
      <c r="C144" s="20"/>
      <c r="D144" s="24"/>
      <c r="E144" s="10">
        <v>2</v>
      </c>
      <c r="F144" s="17"/>
      <c r="G144" s="17"/>
      <c r="H144" s="12" t="str">
        <f t="shared" si="54"/>
        <v/>
      </c>
      <c r="I144" s="21" t="str">
        <f>IF(H144="","",H144-H143)</f>
        <v/>
      </c>
      <c r="J144" s="14" t="str">
        <f t="shared" si="66"/>
        <v/>
      </c>
      <c r="K144" s="17"/>
      <c r="L144" s="30"/>
      <c r="M144" s="17"/>
      <c r="N144" s="17">
        <f>+N143</f>
        <v>281</v>
      </c>
      <c r="O144" s="10" t="s">
        <v>11</v>
      </c>
      <c r="P144" s="20"/>
      <c r="Q144" s="24"/>
      <c r="R144" s="10">
        <v>2</v>
      </c>
      <c r="S144" s="17"/>
      <c r="T144" s="17"/>
      <c r="U144" s="12" t="str">
        <f t="shared" si="55"/>
        <v/>
      </c>
      <c r="V144" s="21" t="str">
        <f>IF(U144="","",U144-U143)</f>
        <v/>
      </c>
      <c r="W144" s="14" t="str">
        <f t="shared" si="70"/>
        <v/>
      </c>
      <c r="X144" s="17"/>
      <c r="Y144"/>
      <c r="Z144"/>
      <c r="AA144"/>
      <c r="AB144"/>
      <c r="AC144"/>
      <c r="AD144"/>
      <c r="AE144"/>
      <c r="AF144"/>
      <c r="AG144"/>
      <c r="AH144"/>
      <c r="AI144"/>
      <c r="AJ144"/>
      <c r="AK144"/>
      <c r="AL144"/>
      <c r="AM144"/>
      <c r="AN144"/>
      <c r="AO144"/>
      <c r="AP144"/>
      <c r="AQ144"/>
      <c r="AR144"/>
      <c r="AS144"/>
      <c r="AT144"/>
      <c r="AU144"/>
      <c r="AV144"/>
      <c r="AW144"/>
      <c r="AX144"/>
      <c r="AY144"/>
      <c r="AZ144"/>
      <c r="BA144"/>
      <c r="BB144"/>
      <c r="BC144"/>
      <c r="BD144"/>
      <c r="BE144"/>
      <c r="BF144"/>
      <c r="BG144"/>
      <c r="BH144"/>
      <c r="BI144"/>
      <c r="BJ144"/>
      <c r="BK144"/>
      <c r="BL144"/>
      <c r="BM144"/>
      <c r="BN144"/>
      <c r="BO144"/>
      <c r="BP144"/>
      <c r="BQ144"/>
      <c r="BR144"/>
      <c r="BS144"/>
      <c r="BT144"/>
      <c r="BU144"/>
      <c r="BV144"/>
      <c r="BW144"/>
      <c r="BX144"/>
      <c r="BY144"/>
      <c r="BZ144"/>
      <c r="CA144"/>
      <c r="CB144"/>
      <c r="CC144"/>
      <c r="CD144"/>
      <c r="CE144"/>
      <c r="CF144"/>
      <c r="CG144"/>
      <c r="CH144"/>
      <c r="CI144"/>
      <c r="CJ144"/>
      <c r="CK144"/>
      <c r="CL144"/>
      <c r="CM144"/>
      <c r="CN144"/>
      <c r="CO144"/>
      <c r="CP144"/>
      <c r="CQ144"/>
      <c r="CR144"/>
      <c r="CS144"/>
      <c r="CT144"/>
      <c r="CU144"/>
      <c r="CV144"/>
      <c r="CW144"/>
      <c r="CX144"/>
      <c r="CY144"/>
      <c r="CZ144"/>
      <c r="DA144"/>
      <c r="DB144"/>
      <c r="DC144"/>
      <c r="DD144"/>
      <c r="DE144"/>
      <c r="DF144"/>
      <c r="DG144"/>
      <c r="DH144"/>
      <c r="DI144"/>
      <c r="DJ144"/>
      <c r="DK144"/>
      <c r="DL144"/>
      <c r="DM144"/>
      <c r="DN144"/>
      <c r="DO144"/>
      <c r="DP144"/>
      <c r="DQ144"/>
      <c r="DR144"/>
      <c r="DS144"/>
      <c r="DT144"/>
    </row>
    <row r="145" spans="1:124" s="15" customFormat="1" x14ac:dyDescent="0.25">
      <c r="A145" s="17">
        <f>+A144</f>
        <v>112</v>
      </c>
      <c r="B145" s="10" t="s">
        <v>10</v>
      </c>
      <c r="C145" s="20"/>
      <c r="D145" s="25"/>
      <c r="E145" s="10">
        <v>3</v>
      </c>
      <c r="F145" s="17"/>
      <c r="G145" s="17"/>
      <c r="H145" s="12" t="str">
        <f t="shared" si="54"/>
        <v/>
      </c>
      <c r="I145" s="21" t="str">
        <f>IF(H145="","",H145-H144)</f>
        <v/>
      </c>
      <c r="J145" s="14" t="str">
        <f t="shared" si="66"/>
        <v/>
      </c>
      <c r="K145" s="17"/>
      <c r="L145" s="30"/>
      <c r="M145" s="17"/>
      <c r="N145" s="17">
        <f>+N144</f>
        <v>281</v>
      </c>
      <c r="O145" s="10" t="s">
        <v>11</v>
      </c>
      <c r="P145" s="20"/>
      <c r="Q145" s="25"/>
      <c r="R145" s="10">
        <v>3</v>
      </c>
      <c r="S145" s="17"/>
      <c r="T145" s="17"/>
      <c r="U145" s="12" t="str">
        <f t="shared" si="55"/>
        <v/>
      </c>
      <c r="V145" s="21" t="str">
        <f>IF(U145="","",U145-U144)</f>
        <v/>
      </c>
      <c r="W145" s="14" t="str">
        <f t="shared" si="70"/>
        <v/>
      </c>
      <c r="X145" s="17"/>
      <c r="Y145"/>
      <c r="Z145"/>
      <c r="AA145"/>
      <c r="AB145"/>
      <c r="AC145"/>
      <c r="AD145"/>
      <c r="AE145"/>
      <c r="AF145"/>
      <c r="AG145"/>
      <c r="AH145"/>
      <c r="AI145"/>
      <c r="AJ145"/>
      <c r="AK145"/>
      <c r="AL145"/>
      <c r="AM145"/>
      <c r="AN145"/>
      <c r="AO145"/>
      <c r="AP145"/>
      <c r="AQ145"/>
      <c r="AR145"/>
      <c r="AS145"/>
      <c r="AT145"/>
      <c r="AU145"/>
      <c r="AV145"/>
      <c r="AW145"/>
      <c r="AX145"/>
      <c r="AY145"/>
      <c r="AZ145"/>
      <c r="BA145"/>
      <c r="BB145"/>
      <c r="BC145"/>
      <c r="BD145"/>
      <c r="BE145"/>
      <c r="BF145"/>
      <c r="BG145"/>
      <c r="BH145"/>
      <c r="BI145"/>
      <c r="BJ145"/>
      <c r="BK145"/>
      <c r="BL145"/>
      <c r="BM145"/>
      <c r="BN145"/>
      <c r="BO145"/>
      <c r="BP145"/>
      <c r="BQ145"/>
      <c r="BR145"/>
      <c r="BS145"/>
      <c r="BT145"/>
      <c r="BU145"/>
      <c r="BV145"/>
      <c r="BW145"/>
      <c r="BX145"/>
      <c r="BY145"/>
      <c r="BZ145"/>
      <c r="CA145"/>
      <c r="CB145"/>
      <c r="CC145"/>
      <c r="CD145"/>
      <c r="CE145"/>
      <c r="CF145"/>
      <c r="CG145"/>
      <c r="CH145"/>
      <c r="CI145"/>
      <c r="CJ145"/>
      <c r="CK145"/>
      <c r="CL145"/>
      <c r="CM145"/>
      <c r="CN145"/>
      <c r="CO145"/>
      <c r="CP145"/>
      <c r="CQ145"/>
      <c r="CR145"/>
      <c r="CS145"/>
      <c r="CT145"/>
      <c r="CU145"/>
      <c r="CV145"/>
      <c r="CW145"/>
      <c r="CX145"/>
      <c r="CY145"/>
      <c r="CZ145"/>
      <c r="DA145"/>
      <c r="DB145"/>
      <c r="DC145"/>
      <c r="DD145"/>
      <c r="DE145"/>
      <c r="DF145"/>
      <c r="DG145"/>
      <c r="DH145"/>
      <c r="DI145"/>
      <c r="DJ145"/>
      <c r="DK145"/>
      <c r="DL145"/>
      <c r="DM145"/>
      <c r="DN145"/>
      <c r="DO145"/>
      <c r="DP145"/>
      <c r="DQ145"/>
      <c r="DR145"/>
      <c r="DS145"/>
      <c r="DT145"/>
    </row>
    <row r="146" spans="1:124" s="5" customFormat="1" ht="15.75" customHeight="1" x14ac:dyDescent="0.25">
      <c r="A146" s="18"/>
      <c r="B146" s="6"/>
      <c r="C146" s="7"/>
      <c r="D146" s="27" t="s">
        <v>12</v>
      </c>
      <c r="E146" s="6"/>
      <c r="F146" s="17"/>
      <c r="G146" s="17"/>
      <c r="H146" s="12" t="str">
        <f t="shared" si="54"/>
        <v/>
      </c>
      <c r="I146" s="8"/>
      <c r="J146" s="14" t="str">
        <f t="shared" si="66"/>
        <v/>
      </c>
      <c r="K146" s="19"/>
      <c r="L146" s="30"/>
      <c r="M146" s="19"/>
      <c r="N146" s="18"/>
      <c r="O146" s="6"/>
      <c r="P146" s="7"/>
      <c r="Q146" s="27" t="s">
        <v>12</v>
      </c>
      <c r="R146" s="6"/>
      <c r="S146" s="17"/>
      <c r="T146" s="17"/>
      <c r="U146" s="12" t="str">
        <f t="shared" si="55"/>
        <v/>
      </c>
      <c r="V146" s="8"/>
      <c r="W146" s="14" t="str">
        <f t="shared" si="70"/>
        <v/>
      </c>
      <c r="X146" s="17"/>
      <c r="Y146"/>
      <c r="Z146"/>
      <c r="AA146"/>
      <c r="AB146"/>
      <c r="AC146"/>
      <c r="AD146"/>
      <c r="AE146"/>
      <c r="AF146"/>
      <c r="AG146"/>
      <c r="AH146"/>
      <c r="AI146"/>
      <c r="AJ146"/>
      <c r="AK146"/>
      <c r="AL146"/>
      <c r="AM146"/>
      <c r="AN146"/>
      <c r="AO146"/>
      <c r="AP146"/>
      <c r="AQ146"/>
      <c r="AR146"/>
      <c r="AS146"/>
      <c r="AT146"/>
      <c r="AU146"/>
      <c r="AV146"/>
      <c r="AW146"/>
      <c r="AX146"/>
      <c r="AY146"/>
      <c r="AZ146"/>
      <c r="BA146"/>
      <c r="BB146"/>
      <c r="BC146"/>
      <c r="BD146"/>
      <c r="BE146"/>
      <c r="BF146"/>
      <c r="BG146"/>
      <c r="BH146"/>
      <c r="BI146"/>
      <c r="BJ146"/>
      <c r="BK146"/>
      <c r="BL146"/>
      <c r="BM146"/>
      <c r="BN146"/>
      <c r="BO146"/>
      <c r="BP146"/>
      <c r="BQ146"/>
      <c r="BR146"/>
      <c r="BS146"/>
      <c r="BT146"/>
      <c r="BU146"/>
      <c r="BV146"/>
      <c r="BW146"/>
      <c r="BX146"/>
      <c r="BY146"/>
      <c r="BZ146"/>
      <c r="CA146"/>
      <c r="CB146"/>
      <c r="CC146"/>
      <c r="CD146"/>
      <c r="CE146"/>
      <c r="CF146"/>
      <c r="CG146"/>
      <c r="CH146"/>
      <c r="CI146"/>
      <c r="CJ146"/>
      <c r="CK146"/>
      <c r="CL146"/>
      <c r="CM146"/>
      <c r="CN146"/>
      <c r="CO146"/>
      <c r="CP146"/>
      <c r="CQ146"/>
      <c r="CR146"/>
      <c r="CS146"/>
      <c r="CT146"/>
      <c r="CU146"/>
      <c r="CV146"/>
      <c r="CW146"/>
      <c r="CX146"/>
      <c r="CY146"/>
      <c r="CZ146"/>
      <c r="DA146"/>
      <c r="DB146"/>
      <c r="DC146"/>
      <c r="DD146"/>
      <c r="DE146"/>
      <c r="DF146"/>
      <c r="DG146"/>
      <c r="DH146"/>
      <c r="DI146"/>
      <c r="DJ146"/>
      <c r="DK146"/>
      <c r="DL146"/>
      <c r="DM146"/>
      <c r="DN146"/>
      <c r="DO146"/>
      <c r="DP146"/>
      <c r="DQ146"/>
      <c r="DR146"/>
      <c r="DS146"/>
      <c r="DT146"/>
    </row>
    <row r="147" spans="1:124" s="15" customFormat="1" x14ac:dyDescent="0.25">
      <c r="A147" s="17">
        <f>+A145+1</f>
        <v>113</v>
      </c>
      <c r="B147" s="10" t="s">
        <v>10</v>
      </c>
      <c r="C147" s="20"/>
      <c r="D147" s="24"/>
      <c r="E147" s="10">
        <v>1</v>
      </c>
      <c r="F147" s="17"/>
      <c r="G147" s="17"/>
      <c r="H147" s="12" t="str">
        <f t="shared" si="54"/>
        <v/>
      </c>
      <c r="I147" s="21" t="str">
        <f>IF(H147="","",H147-H146)</f>
        <v/>
      </c>
      <c r="J147" s="14" t="str">
        <f t="shared" si="66"/>
        <v/>
      </c>
      <c r="K147" s="17"/>
      <c r="L147" s="30"/>
      <c r="M147" s="17"/>
      <c r="N147" s="17">
        <f>+N145+1</f>
        <v>282</v>
      </c>
      <c r="O147" s="10" t="s">
        <v>11</v>
      </c>
      <c r="P147" s="20"/>
      <c r="Q147" s="24"/>
      <c r="R147" s="10">
        <v>1</v>
      </c>
      <c r="S147" s="17"/>
      <c r="T147" s="17"/>
      <c r="U147" s="12" t="str">
        <f t="shared" si="55"/>
        <v/>
      </c>
      <c r="V147" s="21" t="str">
        <f>IF(U147="","",U147-U146)</f>
        <v/>
      </c>
      <c r="W147" s="14" t="str">
        <f t="shared" si="70"/>
        <v/>
      </c>
      <c r="X147" s="17"/>
      <c r="Y147"/>
      <c r="Z147"/>
      <c r="AA147"/>
      <c r="AB147"/>
      <c r="AC147"/>
      <c r="AD147"/>
      <c r="AE147"/>
      <c r="AF147"/>
      <c r="AG147"/>
      <c r="AH147"/>
      <c r="AI147"/>
      <c r="AJ147"/>
      <c r="AK147"/>
      <c r="AL147"/>
      <c r="AM147"/>
      <c r="AN147"/>
      <c r="AO147"/>
      <c r="AP147"/>
      <c r="AQ147"/>
      <c r="AR147"/>
      <c r="AS147"/>
      <c r="AT147"/>
      <c r="AU147"/>
      <c r="AV147"/>
      <c r="AW147"/>
      <c r="AX147"/>
      <c r="AY147"/>
      <c r="AZ147"/>
      <c r="BA147"/>
      <c r="BB147"/>
      <c r="BC147"/>
      <c r="BD147"/>
      <c r="BE147"/>
      <c r="BF147"/>
      <c r="BG147"/>
      <c r="BH147"/>
      <c r="BI147"/>
      <c r="BJ147"/>
      <c r="BK147"/>
      <c r="BL147"/>
      <c r="BM147"/>
      <c r="BN147"/>
      <c r="BO147"/>
      <c r="BP147"/>
      <c r="BQ147"/>
      <c r="BR147"/>
      <c r="BS147"/>
      <c r="BT147"/>
      <c r="BU147"/>
      <c r="BV147"/>
      <c r="BW147"/>
      <c r="BX147"/>
      <c r="BY147"/>
      <c r="BZ147"/>
      <c r="CA147"/>
      <c r="CB147"/>
      <c r="CC147"/>
      <c r="CD147"/>
      <c r="CE147"/>
      <c r="CF147"/>
      <c r="CG147"/>
      <c r="CH147"/>
      <c r="CI147"/>
      <c r="CJ147"/>
      <c r="CK147"/>
      <c r="CL147"/>
      <c r="CM147"/>
      <c r="CN147"/>
      <c r="CO147"/>
      <c r="CP147"/>
      <c r="CQ147"/>
      <c r="CR147"/>
      <c r="CS147"/>
      <c r="CT147"/>
      <c r="CU147"/>
      <c r="CV147"/>
      <c r="CW147"/>
      <c r="CX147"/>
      <c r="CY147"/>
      <c r="CZ147"/>
      <c r="DA147"/>
      <c r="DB147"/>
      <c r="DC147"/>
      <c r="DD147"/>
      <c r="DE147"/>
      <c r="DF147"/>
      <c r="DG147"/>
      <c r="DH147"/>
      <c r="DI147"/>
      <c r="DJ147"/>
      <c r="DK147"/>
      <c r="DL147"/>
      <c r="DM147"/>
      <c r="DN147"/>
      <c r="DO147"/>
      <c r="DP147"/>
      <c r="DQ147"/>
      <c r="DR147"/>
      <c r="DS147"/>
      <c r="DT147"/>
    </row>
    <row r="148" spans="1:124" s="15" customFormat="1" x14ac:dyDescent="0.25">
      <c r="A148" s="17">
        <f>+A147</f>
        <v>113</v>
      </c>
      <c r="B148" s="10" t="s">
        <v>10</v>
      </c>
      <c r="C148" s="20"/>
      <c r="D148" s="24"/>
      <c r="E148" s="10">
        <v>2</v>
      </c>
      <c r="F148" s="17"/>
      <c r="G148" s="17"/>
      <c r="H148" s="12" t="str">
        <f t="shared" si="54"/>
        <v/>
      </c>
      <c r="I148" s="21" t="str">
        <f>IF(H148="","",H148-H147)</f>
        <v/>
      </c>
      <c r="J148" s="14" t="str">
        <f t="shared" si="66"/>
        <v/>
      </c>
      <c r="K148" s="17"/>
      <c r="L148" s="30"/>
      <c r="M148" s="17"/>
      <c r="N148" s="17">
        <f>+N147</f>
        <v>282</v>
      </c>
      <c r="O148" s="10" t="s">
        <v>11</v>
      </c>
      <c r="P148" s="20"/>
      <c r="Q148" s="24"/>
      <c r="R148" s="10">
        <v>2</v>
      </c>
      <c r="S148" s="17"/>
      <c r="T148" s="17"/>
      <c r="U148" s="12" t="str">
        <f t="shared" si="55"/>
        <v/>
      </c>
      <c r="V148" s="21" t="str">
        <f>IF(U148="","",U148-U147)</f>
        <v/>
      </c>
      <c r="W148" s="14" t="str">
        <f t="shared" si="70"/>
        <v/>
      </c>
      <c r="X148" s="17"/>
      <c r="Y148"/>
      <c r="Z148"/>
      <c r="AA148"/>
      <c r="AB148"/>
      <c r="AC148"/>
      <c r="AD148"/>
      <c r="AE148"/>
      <c r="AF148"/>
      <c r="AG148"/>
      <c r="AH148"/>
      <c r="AI148"/>
      <c r="AJ148"/>
      <c r="AK148"/>
      <c r="AL148"/>
      <c r="AM148"/>
      <c r="AN148"/>
      <c r="AO148"/>
      <c r="AP148"/>
      <c r="AQ148"/>
      <c r="AR148"/>
      <c r="AS148"/>
      <c r="AT148"/>
      <c r="AU148"/>
      <c r="AV148"/>
      <c r="AW148"/>
      <c r="AX148"/>
      <c r="AY148"/>
      <c r="AZ148"/>
      <c r="BA148"/>
      <c r="BB148"/>
      <c r="BC148"/>
      <c r="BD148"/>
      <c r="BE148"/>
      <c r="BF148"/>
      <c r="BG148"/>
      <c r="BH148"/>
      <c r="BI148"/>
      <c r="BJ148"/>
      <c r="BK148"/>
      <c r="BL148"/>
      <c r="BM148"/>
      <c r="BN148"/>
      <c r="BO148"/>
      <c r="BP148"/>
      <c r="BQ148"/>
      <c r="BR148"/>
      <c r="BS148"/>
      <c r="BT148"/>
      <c r="BU148"/>
      <c r="BV148"/>
      <c r="BW148"/>
      <c r="BX148"/>
      <c r="BY148"/>
      <c r="BZ148"/>
      <c r="CA148"/>
      <c r="CB148"/>
      <c r="CC148"/>
      <c r="CD148"/>
      <c r="CE148"/>
      <c r="CF148"/>
      <c r="CG148"/>
      <c r="CH148"/>
      <c r="CI148"/>
      <c r="CJ148"/>
      <c r="CK148"/>
      <c r="CL148"/>
      <c r="CM148"/>
      <c r="CN148"/>
      <c r="CO148"/>
      <c r="CP148"/>
      <c r="CQ148"/>
      <c r="CR148"/>
      <c r="CS148"/>
      <c r="CT148"/>
      <c r="CU148"/>
      <c r="CV148"/>
      <c r="CW148"/>
      <c r="CX148"/>
      <c r="CY148"/>
      <c r="CZ148"/>
      <c r="DA148"/>
      <c r="DB148"/>
      <c r="DC148"/>
      <c r="DD148"/>
      <c r="DE148"/>
      <c r="DF148"/>
      <c r="DG148"/>
      <c r="DH148"/>
      <c r="DI148"/>
      <c r="DJ148"/>
      <c r="DK148"/>
      <c r="DL148"/>
      <c r="DM148"/>
      <c r="DN148"/>
      <c r="DO148"/>
      <c r="DP148"/>
      <c r="DQ148"/>
      <c r="DR148"/>
      <c r="DS148"/>
      <c r="DT148"/>
    </row>
    <row r="149" spans="1:124" s="15" customFormat="1" x14ac:dyDescent="0.25">
      <c r="A149" s="17">
        <f>+A148</f>
        <v>113</v>
      </c>
      <c r="B149" s="10" t="s">
        <v>10</v>
      </c>
      <c r="C149" s="20"/>
      <c r="D149" s="25"/>
      <c r="E149" s="10">
        <v>3</v>
      </c>
      <c r="F149" s="17"/>
      <c r="G149" s="17"/>
      <c r="H149" s="12" t="str">
        <f t="shared" si="54"/>
        <v/>
      </c>
      <c r="I149" s="21" t="str">
        <f>IF(H149="","",H149-H148)</f>
        <v/>
      </c>
      <c r="J149" s="14" t="str">
        <f t="shared" si="66"/>
        <v/>
      </c>
      <c r="K149" s="17"/>
      <c r="L149" s="30"/>
      <c r="M149" s="17"/>
      <c r="N149" s="17">
        <f>+N148</f>
        <v>282</v>
      </c>
      <c r="O149" s="10" t="s">
        <v>11</v>
      </c>
      <c r="P149" s="20"/>
      <c r="Q149" s="25"/>
      <c r="R149" s="10">
        <v>3</v>
      </c>
      <c r="S149" s="17"/>
      <c r="T149" s="17"/>
      <c r="U149" s="12" t="str">
        <f t="shared" si="55"/>
        <v/>
      </c>
      <c r="V149" s="21" t="str">
        <f>IF(U149="","",U149-U148)</f>
        <v/>
      </c>
      <c r="W149" s="14" t="str">
        <f t="shared" si="70"/>
        <v/>
      </c>
      <c r="X149" s="17"/>
      <c r="Y149"/>
      <c r="Z149"/>
      <c r="AA149"/>
      <c r="AB149"/>
      <c r="AC149"/>
      <c r="AD149"/>
      <c r="AE149"/>
      <c r="AF149"/>
      <c r="AG149"/>
      <c r="AH149"/>
      <c r="AI149"/>
      <c r="AJ149"/>
      <c r="AK149"/>
      <c r="AL149"/>
      <c r="AM149"/>
      <c r="AN149"/>
      <c r="AO149"/>
      <c r="AP149"/>
      <c r="AQ149"/>
      <c r="AR149"/>
      <c r="AS149"/>
      <c r="AT149"/>
      <c r="AU149"/>
      <c r="AV149"/>
      <c r="AW149"/>
      <c r="AX149"/>
      <c r="AY149"/>
      <c r="AZ149"/>
      <c r="BA149"/>
      <c r="BB149"/>
      <c r="BC149"/>
      <c r="BD149"/>
      <c r="BE149"/>
      <c r="BF149"/>
      <c r="BG149"/>
      <c r="BH149"/>
      <c r="BI149"/>
      <c r="BJ149"/>
      <c r="BK149"/>
      <c r="BL149"/>
      <c r="BM149"/>
      <c r="BN149"/>
      <c r="BO149"/>
      <c r="BP149"/>
      <c r="BQ149"/>
      <c r="BR149"/>
      <c r="BS149"/>
      <c r="BT149"/>
      <c r="BU149"/>
      <c r="BV149"/>
      <c r="BW149"/>
      <c r="BX149"/>
      <c r="BY149"/>
      <c r="BZ149"/>
      <c r="CA149"/>
      <c r="CB149"/>
      <c r="CC149"/>
      <c r="CD149"/>
      <c r="CE149"/>
      <c r="CF149"/>
      <c r="CG149"/>
      <c r="CH149"/>
      <c r="CI149"/>
      <c r="CJ149"/>
      <c r="CK149"/>
      <c r="CL149"/>
      <c r="CM149"/>
      <c r="CN149"/>
      <c r="CO149"/>
      <c r="CP149"/>
      <c r="CQ149"/>
      <c r="CR149"/>
      <c r="CS149"/>
      <c r="CT149"/>
      <c r="CU149"/>
      <c r="CV149"/>
      <c r="CW149"/>
      <c r="CX149"/>
      <c r="CY149"/>
      <c r="CZ149"/>
      <c r="DA149"/>
      <c r="DB149"/>
      <c r="DC149"/>
      <c r="DD149"/>
      <c r="DE149"/>
      <c r="DF149"/>
      <c r="DG149"/>
      <c r="DH149"/>
      <c r="DI149"/>
      <c r="DJ149"/>
      <c r="DK149"/>
      <c r="DL149"/>
      <c r="DM149"/>
      <c r="DN149"/>
      <c r="DO149"/>
      <c r="DP149"/>
      <c r="DQ149"/>
      <c r="DR149"/>
      <c r="DS149"/>
      <c r="DT149"/>
    </row>
    <row r="150" spans="1:124" s="5" customFormat="1" ht="15.75" customHeight="1" x14ac:dyDescent="0.25">
      <c r="A150" s="18"/>
      <c r="B150" s="6"/>
      <c r="C150" s="7"/>
      <c r="D150" s="27" t="s">
        <v>12</v>
      </c>
      <c r="E150" s="6"/>
      <c r="F150" s="17"/>
      <c r="G150" s="17"/>
      <c r="H150" s="12" t="str">
        <f t="shared" si="54"/>
        <v/>
      </c>
      <c r="I150" s="8"/>
      <c r="J150" s="14" t="str">
        <f t="shared" si="66"/>
        <v/>
      </c>
      <c r="K150" s="19"/>
      <c r="L150" s="30"/>
      <c r="M150" s="19"/>
      <c r="N150" s="18"/>
      <c r="O150" s="6"/>
      <c r="P150" s="7"/>
      <c r="Q150" s="27" t="s">
        <v>12</v>
      </c>
      <c r="R150" s="6"/>
      <c r="S150" s="17"/>
      <c r="T150" s="17"/>
      <c r="U150" s="12" t="str">
        <f t="shared" si="55"/>
        <v/>
      </c>
      <c r="V150" s="8"/>
      <c r="W150" s="14" t="str">
        <f t="shared" si="70"/>
        <v/>
      </c>
      <c r="X150" s="17"/>
      <c r="Y150"/>
      <c r="Z150"/>
      <c r="AA150"/>
      <c r="AB150"/>
      <c r="AC150"/>
      <c r="AD150"/>
      <c r="AE150"/>
      <c r="AF150"/>
      <c r="AG150"/>
      <c r="AH150"/>
      <c r="AI150"/>
      <c r="AJ150"/>
      <c r="AK150"/>
      <c r="AL150"/>
      <c r="AM150"/>
      <c r="AN150"/>
      <c r="AO150"/>
      <c r="AP150"/>
      <c r="AQ150"/>
      <c r="AR150"/>
      <c r="AS150"/>
      <c r="AT150"/>
      <c r="AU150"/>
      <c r="AV150"/>
      <c r="AW150"/>
      <c r="AX150"/>
      <c r="AY150"/>
      <c r="AZ150"/>
      <c r="BA150"/>
      <c r="BB150"/>
      <c r="BC150"/>
      <c r="BD150"/>
      <c r="BE150"/>
      <c r="BF150"/>
      <c r="BG150"/>
      <c r="BH150"/>
      <c r="BI150"/>
      <c r="BJ150"/>
      <c r="BK150"/>
      <c r="BL150"/>
      <c r="BM150"/>
      <c r="BN150"/>
      <c r="BO150"/>
      <c r="BP150"/>
      <c r="BQ150"/>
      <c r="BR150"/>
      <c r="BS150"/>
      <c r="BT150"/>
      <c r="BU150"/>
      <c r="BV150"/>
      <c r="BW150"/>
      <c r="BX150"/>
      <c r="BY150"/>
      <c r="BZ150"/>
      <c r="CA150"/>
      <c r="CB150"/>
      <c r="CC150"/>
      <c r="CD150"/>
      <c r="CE150"/>
      <c r="CF150"/>
      <c r="CG150"/>
      <c r="CH150"/>
      <c r="CI150"/>
      <c r="CJ150"/>
      <c r="CK150"/>
      <c r="CL150"/>
      <c r="CM150"/>
      <c r="CN150"/>
      <c r="CO150"/>
      <c r="CP150"/>
      <c r="CQ150"/>
      <c r="CR150"/>
      <c r="CS150"/>
      <c r="CT150"/>
      <c r="CU150"/>
      <c r="CV150"/>
      <c r="CW150"/>
      <c r="CX150"/>
      <c r="CY150"/>
      <c r="CZ150"/>
      <c r="DA150"/>
      <c r="DB150"/>
      <c r="DC150"/>
      <c r="DD150"/>
      <c r="DE150"/>
      <c r="DF150"/>
      <c r="DG150"/>
      <c r="DH150"/>
      <c r="DI150"/>
      <c r="DJ150"/>
      <c r="DK150"/>
      <c r="DL150"/>
      <c r="DM150"/>
      <c r="DN150"/>
      <c r="DO150"/>
      <c r="DP150"/>
      <c r="DQ150"/>
      <c r="DR150"/>
      <c r="DS150"/>
      <c r="DT150"/>
    </row>
    <row r="151" spans="1:124" s="15" customFormat="1" x14ac:dyDescent="0.25">
      <c r="A151" s="17">
        <f>+A149+1</f>
        <v>114</v>
      </c>
      <c r="B151" s="10" t="s">
        <v>10</v>
      </c>
      <c r="C151" s="20"/>
      <c r="D151" s="24"/>
      <c r="E151" s="10">
        <v>1</v>
      </c>
      <c r="F151" s="17"/>
      <c r="G151" s="17"/>
      <c r="H151" s="12" t="str">
        <f t="shared" si="54"/>
        <v/>
      </c>
      <c r="I151" s="21" t="str">
        <f>IF(H151="","",H151-H150)</f>
        <v/>
      </c>
      <c r="J151" s="14" t="str">
        <f t="shared" si="66"/>
        <v/>
      </c>
      <c r="K151" s="17"/>
      <c r="L151" s="30"/>
      <c r="M151" s="17"/>
      <c r="N151" s="17">
        <f>+N149+1</f>
        <v>283</v>
      </c>
      <c r="O151" s="10" t="s">
        <v>11</v>
      </c>
      <c r="P151" s="20"/>
      <c r="Q151" s="24"/>
      <c r="R151" s="10">
        <v>1</v>
      </c>
      <c r="S151" s="17"/>
      <c r="T151" s="17"/>
      <c r="U151" s="12" t="str">
        <f t="shared" si="55"/>
        <v/>
      </c>
      <c r="V151" s="21" t="str">
        <f>IF(U151="","",U151-U150)</f>
        <v/>
      </c>
      <c r="W151" s="14" t="str">
        <f t="shared" si="70"/>
        <v/>
      </c>
      <c r="X151" s="17"/>
      <c r="Y151"/>
      <c r="Z151"/>
      <c r="AA151"/>
      <c r="AB151"/>
      <c r="AC151"/>
      <c r="AD151"/>
      <c r="AE151"/>
      <c r="AF151"/>
      <c r="AG151"/>
      <c r="AH151"/>
      <c r="AI151"/>
      <c r="AJ151"/>
      <c r="AK151"/>
      <c r="AL151"/>
      <c r="AM151"/>
      <c r="AN151"/>
      <c r="AO151"/>
      <c r="AP151"/>
      <c r="AQ151"/>
      <c r="AR151"/>
      <c r="AS151"/>
      <c r="AT151"/>
      <c r="AU151"/>
      <c r="AV151"/>
      <c r="AW151"/>
      <c r="AX151"/>
      <c r="AY151"/>
      <c r="AZ151"/>
      <c r="BA151"/>
      <c r="BB151"/>
      <c r="BC151"/>
      <c r="BD151"/>
      <c r="BE151"/>
      <c r="BF151"/>
      <c r="BG151"/>
      <c r="BH151"/>
      <c r="BI151"/>
      <c r="BJ151"/>
      <c r="BK151"/>
      <c r="BL151"/>
      <c r="BM151"/>
      <c r="BN151"/>
      <c r="BO151"/>
      <c r="BP151"/>
      <c r="BQ151"/>
      <c r="BR151"/>
      <c r="BS151"/>
      <c r="BT151"/>
      <c r="BU151"/>
      <c r="BV151"/>
      <c r="BW151"/>
      <c r="BX151"/>
      <c r="BY151"/>
      <c r="BZ151"/>
      <c r="CA151"/>
      <c r="CB151"/>
      <c r="CC151"/>
      <c r="CD151"/>
      <c r="CE151"/>
      <c r="CF151"/>
      <c r="CG151"/>
      <c r="CH151"/>
      <c r="CI151"/>
      <c r="CJ151"/>
      <c r="CK151"/>
      <c r="CL151"/>
      <c r="CM151"/>
      <c r="CN151"/>
      <c r="CO151"/>
      <c r="CP151"/>
      <c r="CQ151"/>
      <c r="CR151"/>
      <c r="CS151"/>
      <c r="CT151"/>
      <c r="CU151"/>
      <c r="CV151"/>
      <c r="CW151"/>
      <c r="CX151"/>
      <c r="CY151"/>
      <c r="CZ151"/>
      <c r="DA151"/>
      <c r="DB151"/>
      <c r="DC151"/>
      <c r="DD151"/>
      <c r="DE151"/>
      <c r="DF151"/>
      <c r="DG151"/>
      <c r="DH151"/>
      <c r="DI151"/>
      <c r="DJ151"/>
      <c r="DK151"/>
      <c r="DL151"/>
      <c r="DM151"/>
      <c r="DN151"/>
      <c r="DO151"/>
      <c r="DP151"/>
      <c r="DQ151"/>
      <c r="DR151"/>
      <c r="DS151"/>
      <c r="DT151"/>
    </row>
    <row r="152" spans="1:124" s="15" customFormat="1" x14ac:dyDescent="0.25">
      <c r="A152" s="17">
        <f>+A151</f>
        <v>114</v>
      </c>
      <c r="B152" s="10" t="s">
        <v>10</v>
      </c>
      <c r="C152" s="20"/>
      <c r="D152" s="24"/>
      <c r="E152" s="10">
        <v>2</v>
      </c>
      <c r="F152" s="17"/>
      <c r="G152" s="17"/>
      <c r="H152" s="12" t="str">
        <f t="shared" si="54"/>
        <v/>
      </c>
      <c r="I152" s="21" t="str">
        <f>IF(H152="","",H152-H151)</f>
        <v/>
      </c>
      <c r="J152" s="14" t="str">
        <f t="shared" si="66"/>
        <v/>
      </c>
      <c r="K152" s="17"/>
      <c r="L152" s="30"/>
      <c r="M152" s="17"/>
      <c r="N152" s="17">
        <f>+N151</f>
        <v>283</v>
      </c>
      <c r="O152" s="10" t="s">
        <v>11</v>
      </c>
      <c r="P152" s="20"/>
      <c r="Q152" s="24"/>
      <c r="R152" s="10">
        <v>2</v>
      </c>
      <c r="S152" s="17"/>
      <c r="T152" s="17"/>
      <c r="U152" s="12" t="str">
        <f t="shared" si="55"/>
        <v/>
      </c>
      <c r="V152" s="21" t="str">
        <f>IF(U152="","",U152-U151)</f>
        <v/>
      </c>
      <c r="W152" s="14" t="str">
        <f t="shared" si="70"/>
        <v/>
      </c>
      <c r="X152" s="17"/>
      <c r="Y152"/>
      <c r="Z152"/>
      <c r="AA152"/>
      <c r="AB152"/>
      <c r="AC152"/>
      <c r="AD152"/>
      <c r="AE152"/>
      <c r="AF152"/>
      <c r="AG152"/>
      <c r="AH152"/>
      <c r="AI152"/>
      <c r="AJ152"/>
      <c r="AK152"/>
      <c r="AL152"/>
      <c r="AM152"/>
      <c r="AN152"/>
      <c r="AO152"/>
      <c r="AP152"/>
      <c r="AQ152"/>
      <c r="AR152"/>
      <c r="AS152"/>
      <c r="AT152"/>
      <c r="AU152"/>
      <c r="AV152"/>
      <c r="AW152"/>
      <c r="AX152"/>
      <c r="AY152"/>
      <c r="AZ152"/>
      <c r="BA152"/>
      <c r="BB152"/>
      <c r="BC152"/>
      <c r="BD152"/>
      <c r="BE152"/>
      <c r="BF152"/>
      <c r="BG152"/>
      <c r="BH152"/>
      <c r="BI152"/>
      <c r="BJ152"/>
      <c r="BK152"/>
      <c r="BL152"/>
      <c r="BM152"/>
      <c r="BN152"/>
      <c r="BO152"/>
      <c r="BP152"/>
      <c r="BQ152"/>
      <c r="BR152"/>
      <c r="BS152"/>
      <c r="BT152"/>
      <c r="BU152"/>
      <c r="BV152"/>
      <c r="BW152"/>
      <c r="BX152"/>
      <c r="BY152"/>
      <c r="BZ152"/>
      <c r="CA152"/>
      <c r="CB152"/>
      <c r="CC152"/>
      <c r="CD152"/>
      <c r="CE152"/>
      <c r="CF152"/>
      <c r="CG152"/>
      <c r="CH152"/>
      <c r="CI152"/>
      <c r="CJ152"/>
      <c r="CK152"/>
      <c r="CL152"/>
      <c r="CM152"/>
      <c r="CN152"/>
      <c r="CO152"/>
      <c r="CP152"/>
      <c r="CQ152"/>
      <c r="CR152"/>
      <c r="CS152"/>
      <c r="CT152"/>
      <c r="CU152"/>
      <c r="CV152"/>
      <c r="CW152"/>
      <c r="CX152"/>
      <c r="CY152"/>
      <c r="CZ152"/>
      <c r="DA152"/>
      <c r="DB152"/>
      <c r="DC152"/>
      <c r="DD152"/>
      <c r="DE152"/>
      <c r="DF152"/>
      <c r="DG152"/>
      <c r="DH152"/>
      <c r="DI152"/>
      <c r="DJ152"/>
      <c r="DK152"/>
      <c r="DL152"/>
      <c r="DM152"/>
      <c r="DN152"/>
      <c r="DO152"/>
      <c r="DP152"/>
      <c r="DQ152"/>
      <c r="DR152"/>
      <c r="DS152"/>
      <c r="DT152"/>
    </row>
    <row r="153" spans="1:124" s="15" customFormat="1" x14ac:dyDescent="0.25">
      <c r="A153" s="17">
        <f>+A152</f>
        <v>114</v>
      </c>
      <c r="B153" s="10" t="s">
        <v>10</v>
      </c>
      <c r="C153" s="20"/>
      <c r="D153" s="25"/>
      <c r="E153" s="10">
        <v>3</v>
      </c>
      <c r="F153" s="17"/>
      <c r="G153" s="17"/>
      <c r="H153" s="12" t="str">
        <f t="shared" si="54"/>
        <v/>
      </c>
      <c r="I153" s="21" t="str">
        <f>IF(H153="","",H153-H152)</f>
        <v/>
      </c>
      <c r="J153" s="14" t="str">
        <f t="shared" si="66"/>
        <v/>
      </c>
      <c r="K153" s="17"/>
      <c r="L153" s="30"/>
      <c r="M153" s="17"/>
      <c r="N153" s="17">
        <f>+N152</f>
        <v>283</v>
      </c>
      <c r="O153" s="10" t="s">
        <v>11</v>
      </c>
      <c r="P153" s="20"/>
      <c r="Q153" s="25"/>
      <c r="R153" s="10">
        <v>3</v>
      </c>
      <c r="S153" s="17"/>
      <c r="T153" s="17"/>
      <c r="U153" s="12" t="str">
        <f t="shared" si="55"/>
        <v/>
      </c>
      <c r="V153" s="21" t="str">
        <f>IF(U153="","",U153-U152)</f>
        <v/>
      </c>
      <c r="W153" s="14" t="str">
        <f t="shared" si="70"/>
        <v/>
      </c>
      <c r="X153" s="17"/>
      <c r="Y153"/>
      <c r="Z153"/>
      <c r="AA153"/>
      <c r="AB153"/>
      <c r="AC153"/>
      <c r="AD153"/>
      <c r="AE153"/>
      <c r="AF153"/>
      <c r="AG153"/>
      <c r="AH153"/>
      <c r="AI153"/>
      <c r="AJ153"/>
      <c r="AK153"/>
      <c r="AL153"/>
      <c r="AM153"/>
      <c r="AN153"/>
      <c r="AO153"/>
      <c r="AP153"/>
      <c r="AQ153"/>
      <c r="AR153"/>
      <c r="AS153"/>
      <c r="AT153"/>
      <c r="AU153"/>
      <c r="AV153"/>
      <c r="AW153"/>
      <c r="AX153"/>
      <c r="AY153"/>
      <c r="AZ153"/>
      <c r="BA153"/>
      <c r="BB153"/>
      <c r="BC153"/>
      <c r="BD153"/>
      <c r="BE153"/>
      <c r="BF153"/>
      <c r="BG153"/>
      <c r="BH153"/>
      <c r="BI153"/>
      <c r="BJ153"/>
      <c r="BK153"/>
      <c r="BL153"/>
      <c r="BM153"/>
      <c r="BN153"/>
      <c r="BO153"/>
      <c r="BP153"/>
      <c r="BQ153"/>
      <c r="BR153"/>
      <c r="BS153"/>
      <c r="BT153"/>
      <c r="BU153"/>
      <c r="BV153"/>
      <c r="BW153"/>
      <c r="BX153"/>
      <c r="BY153"/>
      <c r="BZ153"/>
      <c r="CA153"/>
      <c r="CB153"/>
      <c r="CC153"/>
      <c r="CD153"/>
      <c r="CE153"/>
      <c r="CF153"/>
      <c r="CG153"/>
      <c r="CH153"/>
      <c r="CI153"/>
      <c r="CJ153"/>
      <c r="CK153"/>
      <c r="CL153"/>
      <c r="CM153"/>
      <c r="CN153"/>
      <c r="CO153"/>
      <c r="CP153"/>
      <c r="CQ153"/>
      <c r="CR153"/>
      <c r="CS153"/>
      <c r="CT153"/>
      <c r="CU153"/>
      <c r="CV153"/>
      <c r="CW153"/>
      <c r="CX153"/>
      <c r="CY153"/>
      <c r="CZ153"/>
      <c r="DA153"/>
      <c r="DB153"/>
      <c r="DC153"/>
      <c r="DD153"/>
      <c r="DE153"/>
      <c r="DF153"/>
      <c r="DG153"/>
      <c r="DH153"/>
      <c r="DI153"/>
      <c r="DJ153"/>
      <c r="DK153"/>
      <c r="DL153"/>
      <c r="DM153"/>
      <c r="DN153"/>
      <c r="DO153"/>
      <c r="DP153"/>
      <c r="DQ153"/>
      <c r="DR153"/>
      <c r="DS153"/>
      <c r="DT153"/>
    </row>
    <row r="154" spans="1:124" s="5" customFormat="1" ht="15.75" customHeight="1" x14ac:dyDescent="0.25">
      <c r="A154" s="18"/>
      <c r="B154" s="6"/>
      <c r="C154" s="7"/>
      <c r="D154" s="27" t="s">
        <v>12</v>
      </c>
      <c r="E154" s="6"/>
      <c r="F154" s="17"/>
      <c r="G154" s="17"/>
      <c r="H154" s="12" t="str">
        <f t="shared" ref="H154:H201" si="71">IF(TIME(0,F154,G154)=0,"",TIME(0,F154,G154))</f>
        <v/>
      </c>
      <c r="I154" s="8"/>
      <c r="J154" s="14" t="str">
        <f t="shared" si="66"/>
        <v/>
      </c>
      <c r="K154" s="19"/>
      <c r="L154" s="30"/>
      <c r="M154" s="19"/>
      <c r="N154" s="18"/>
      <c r="O154" s="6"/>
      <c r="P154" s="7"/>
      <c r="Q154" s="27" t="s">
        <v>12</v>
      </c>
      <c r="R154" s="6"/>
      <c r="S154" s="17"/>
      <c r="T154" s="17"/>
      <c r="U154" s="12" t="str">
        <f t="shared" ref="U154:U201" si="72">IF(TIME(0,S154,T154)=0,"",TIME(0,S154,T154))</f>
        <v/>
      </c>
      <c r="V154" s="8"/>
      <c r="W154" s="14" t="str">
        <f t="shared" si="70"/>
        <v/>
      </c>
      <c r="X154" s="17"/>
      <c r="Y154"/>
      <c r="Z154"/>
      <c r="AA154"/>
      <c r="AB154"/>
      <c r="AC154"/>
      <c r="AD154"/>
      <c r="AE154"/>
      <c r="AF154"/>
      <c r="AG154"/>
      <c r="AH154"/>
      <c r="AI154"/>
      <c r="AJ154"/>
      <c r="AK154"/>
      <c r="AL154"/>
      <c r="AM154"/>
      <c r="AN154"/>
      <c r="AO154"/>
      <c r="AP154"/>
      <c r="AQ154"/>
      <c r="AR154"/>
      <c r="AS154"/>
      <c r="AT154"/>
      <c r="AU154"/>
      <c r="AV154"/>
      <c r="AW154"/>
      <c r="AX154"/>
      <c r="AY154"/>
      <c r="AZ154"/>
      <c r="BA154"/>
      <c r="BB154"/>
      <c r="BC154"/>
      <c r="BD154"/>
      <c r="BE154"/>
      <c r="BF154"/>
      <c r="BG154"/>
      <c r="BH154"/>
      <c r="BI154"/>
      <c r="BJ154"/>
      <c r="BK154"/>
      <c r="BL154"/>
      <c r="BM154"/>
      <c r="BN154"/>
      <c r="BO154"/>
      <c r="BP154"/>
      <c r="BQ154"/>
      <c r="BR154"/>
      <c r="BS154"/>
      <c r="BT154"/>
      <c r="BU154"/>
      <c r="BV154"/>
      <c r="BW154"/>
      <c r="BX154"/>
      <c r="BY154"/>
      <c r="BZ154"/>
      <c r="CA154"/>
      <c r="CB154"/>
      <c r="CC154"/>
      <c r="CD154"/>
      <c r="CE154"/>
      <c r="CF154"/>
      <c r="CG154"/>
      <c r="CH154"/>
      <c r="CI154"/>
      <c r="CJ154"/>
      <c r="CK154"/>
      <c r="CL154"/>
      <c r="CM154"/>
      <c r="CN154"/>
      <c r="CO154"/>
      <c r="CP154"/>
      <c r="CQ154"/>
      <c r="CR154"/>
      <c r="CS154"/>
      <c r="CT154"/>
      <c r="CU154"/>
      <c r="CV154"/>
      <c r="CW154"/>
      <c r="CX154"/>
      <c r="CY154"/>
      <c r="CZ154"/>
      <c r="DA154"/>
      <c r="DB154"/>
      <c r="DC154"/>
      <c r="DD154"/>
      <c r="DE154"/>
      <c r="DF154"/>
      <c r="DG154"/>
      <c r="DH154"/>
      <c r="DI154"/>
      <c r="DJ154"/>
      <c r="DK154"/>
      <c r="DL154"/>
      <c r="DM154"/>
      <c r="DN154"/>
      <c r="DO154"/>
      <c r="DP154"/>
      <c r="DQ154"/>
      <c r="DR154"/>
      <c r="DS154"/>
      <c r="DT154"/>
    </row>
    <row r="155" spans="1:124" s="15" customFormat="1" x14ac:dyDescent="0.25">
      <c r="A155" s="17">
        <f>+A153+1</f>
        <v>115</v>
      </c>
      <c r="B155" s="10" t="s">
        <v>10</v>
      </c>
      <c r="C155" s="20"/>
      <c r="D155" s="24"/>
      <c r="E155" s="10">
        <v>1</v>
      </c>
      <c r="F155" s="17"/>
      <c r="G155" s="17"/>
      <c r="H155" s="12" t="str">
        <f t="shared" si="71"/>
        <v/>
      </c>
      <c r="I155" s="21" t="str">
        <f>IF(H155="","",H155-H154)</f>
        <v/>
      </c>
      <c r="J155" s="14" t="str">
        <f t="shared" si="66"/>
        <v/>
      </c>
      <c r="K155" s="17"/>
      <c r="L155" s="30"/>
      <c r="M155" s="17"/>
      <c r="N155" s="17">
        <f>+N153+1</f>
        <v>284</v>
      </c>
      <c r="O155" s="10" t="s">
        <v>11</v>
      </c>
      <c r="P155" s="20"/>
      <c r="Q155" s="24"/>
      <c r="R155" s="10">
        <v>1</v>
      </c>
      <c r="S155" s="17"/>
      <c r="T155" s="17"/>
      <c r="U155" s="12" t="str">
        <f t="shared" si="72"/>
        <v/>
      </c>
      <c r="V155" s="21" t="str">
        <f>IF(U155="","",U155-U154)</f>
        <v/>
      </c>
      <c r="W155" s="14" t="str">
        <f t="shared" si="70"/>
        <v/>
      </c>
      <c r="X155" s="17"/>
      <c r="Y155"/>
      <c r="Z155"/>
      <c r="AA155"/>
      <c r="AB155"/>
      <c r="AC155"/>
      <c r="AD155"/>
      <c r="AE155"/>
      <c r="AF155"/>
      <c r="AG155"/>
      <c r="AH155"/>
      <c r="AI155"/>
      <c r="AJ155"/>
      <c r="AK155"/>
      <c r="AL155"/>
      <c r="AM155"/>
      <c r="AN155"/>
      <c r="AO155"/>
      <c r="AP155"/>
      <c r="AQ155"/>
      <c r="AR155"/>
      <c r="AS155"/>
      <c r="AT155"/>
      <c r="AU155"/>
      <c r="AV155"/>
      <c r="AW155"/>
      <c r="AX155"/>
      <c r="AY155"/>
      <c r="AZ155"/>
      <c r="BA155"/>
      <c r="BB155"/>
      <c r="BC155"/>
      <c r="BD155"/>
      <c r="BE155"/>
      <c r="BF155"/>
      <c r="BG155"/>
      <c r="BH155"/>
      <c r="BI155"/>
      <c r="BJ155"/>
      <c r="BK155"/>
      <c r="BL155"/>
      <c r="BM155"/>
      <c r="BN155"/>
      <c r="BO155"/>
      <c r="BP155"/>
      <c r="BQ155"/>
      <c r="BR155"/>
      <c r="BS155"/>
      <c r="BT155"/>
      <c r="BU155"/>
      <c r="BV155"/>
      <c r="BW155"/>
      <c r="BX155"/>
      <c r="BY155"/>
      <c r="BZ155"/>
      <c r="CA155"/>
      <c r="CB155"/>
      <c r="CC155"/>
      <c r="CD155"/>
      <c r="CE155"/>
      <c r="CF155"/>
      <c r="CG155"/>
      <c r="CH155"/>
      <c r="CI155"/>
      <c r="CJ155"/>
      <c r="CK155"/>
      <c r="CL155"/>
      <c r="CM155"/>
      <c r="CN155"/>
      <c r="CO155"/>
      <c r="CP155"/>
      <c r="CQ155"/>
      <c r="CR155"/>
      <c r="CS155"/>
      <c r="CT155"/>
      <c r="CU155"/>
      <c r="CV155"/>
      <c r="CW155"/>
      <c r="CX155"/>
      <c r="CY155"/>
      <c r="CZ155"/>
      <c r="DA155"/>
      <c r="DB155"/>
      <c r="DC155"/>
      <c r="DD155"/>
      <c r="DE155"/>
      <c r="DF155"/>
      <c r="DG155"/>
      <c r="DH155"/>
      <c r="DI155"/>
      <c r="DJ155"/>
      <c r="DK155"/>
      <c r="DL155"/>
      <c r="DM155"/>
      <c r="DN155"/>
      <c r="DO155"/>
      <c r="DP155"/>
      <c r="DQ155"/>
      <c r="DR155"/>
      <c r="DS155"/>
      <c r="DT155"/>
    </row>
    <row r="156" spans="1:124" s="15" customFormat="1" x14ac:dyDescent="0.25">
      <c r="A156" s="17">
        <f>+A155</f>
        <v>115</v>
      </c>
      <c r="B156" s="10" t="s">
        <v>10</v>
      </c>
      <c r="C156" s="20"/>
      <c r="D156" s="24"/>
      <c r="E156" s="10">
        <v>2</v>
      </c>
      <c r="F156" s="17"/>
      <c r="G156" s="17"/>
      <c r="H156" s="12" t="str">
        <f t="shared" si="71"/>
        <v/>
      </c>
      <c r="I156" s="21" t="str">
        <f>IF(H156="","",H156-H155)</f>
        <v/>
      </c>
      <c r="J156" s="14" t="str">
        <f t="shared" si="66"/>
        <v/>
      </c>
      <c r="K156" s="17"/>
      <c r="L156" s="30"/>
      <c r="M156" s="17"/>
      <c r="N156" s="17">
        <f>+N155</f>
        <v>284</v>
      </c>
      <c r="O156" s="10" t="s">
        <v>11</v>
      </c>
      <c r="P156" s="20"/>
      <c r="Q156" s="24"/>
      <c r="R156" s="10">
        <v>2</v>
      </c>
      <c r="S156" s="17"/>
      <c r="T156" s="17"/>
      <c r="U156" s="12" t="str">
        <f t="shared" si="72"/>
        <v/>
      </c>
      <c r="V156" s="21" t="str">
        <f>IF(U156="","",U156-U155)</f>
        <v/>
      </c>
      <c r="W156" s="14" t="str">
        <f t="shared" si="70"/>
        <v/>
      </c>
      <c r="X156" s="17"/>
      <c r="Y156"/>
      <c r="Z156"/>
      <c r="AA156"/>
      <c r="AB156"/>
      <c r="AC156"/>
      <c r="AD156"/>
      <c r="AE156"/>
      <c r="AF156"/>
      <c r="AG156"/>
      <c r="AH156"/>
      <c r="AI156"/>
      <c r="AJ156"/>
      <c r="AK156"/>
      <c r="AL156"/>
      <c r="AM156"/>
      <c r="AN156"/>
      <c r="AO156"/>
      <c r="AP156"/>
      <c r="AQ156"/>
      <c r="AR156"/>
      <c r="AS156"/>
      <c r="AT156"/>
      <c r="AU156"/>
      <c r="AV156"/>
      <c r="AW156"/>
      <c r="AX156"/>
      <c r="AY156"/>
      <c r="AZ156"/>
      <c r="BA156"/>
      <c r="BB156"/>
      <c r="BC156"/>
      <c r="BD156"/>
      <c r="BE156"/>
      <c r="BF156"/>
      <c r="BG156"/>
      <c r="BH156"/>
      <c r="BI156"/>
      <c r="BJ156"/>
      <c r="BK156"/>
      <c r="BL156"/>
      <c r="BM156"/>
      <c r="BN156"/>
      <c r="BO156"/>
      <c r="BP156"/>
      <c r="BQ156"/>
      <c r="BR156"/>
      <c r="BS156"/>
      <c r="BT156"/>
      <c r="BU156"/>
      <c r="BV156"/>
      <c r="BW156"/>
      <c r="BX156"/>
      <c r="BY156"/>
      <c r="BZ156"/>
      <c r="CA156"/>
      <c r="CB156"/>
      <c r="CC156"/>
      <c r="CD156"/>
      <c r="CE156"/>
      <c r="CF156"/>
      <c r="CG156"/>
      <c r="CH156"/>
      <c r="CI156"/>
      <c r="CJ156"/>
      <c r="CK156"/>
      <c r="CL156"/>
      <c r="CM156"/>
      <c r="CN156"/>
      <c r="CO156"/>
      <c r="CP156"/>
      <c r="CQ156"/>
      <c r="CR156"/>
      <c r="CS156"/>
      <c r="CT156"/>
      <c r="CU156"/>
      <c r="CV156"/>
      <c r="CW156"/>
      <c r="CX156"/>
      <c r="CY156"/>
      <c r="CZ156"/>
      <c r="DA156"/>
      <c r="DB156"/>
      <c r="DC156"/>
      <c r="DD156"/>
      <c r="DE156"/>
      <c r="DF156"/>
      <c r="DG156"/>
      <c r="DH156"/>
      <c r="DI156"/>
      <c r="DJ156"/>
      <c r="DK156"/>
      <c r="DL156"/>
      <c r="DM156"/>
      <c r="DN156"/>
      <c r="DO156"/>
      <c r="DP156"/>
      <c r="DQ156"/>
      <c r="DR156"/>
      <c r="DS156"/>
      <c r="DT156"/>
    </row>
    <row r="157" spans="1:124" s="15" customFormat="1" x14ac:dyDescent="0.25">
      <c r="A157" s="17">
        <f>+A156</f>
        <v>115</v>
      </c>
      <c r="B157" s="10" t="s">
        <v>10</v>
      </c>
      <c r="C157" s="20"/>
      <c r="D157" s="25"/>
      <c r="E157" s="10">
        <v>3</v>
      </c>
      <c r="F157" s="17"/>
      <c r="G157" s="17"/>
      <c r="H157" s="12" t="str">
        <f t="shared" si="71"/>
        <v/>
      </c>
      <c r="I157" s="21" t="str">
        <f>IF(H157="","",H157-H156)</f>
        <v/>
      </c>
      <c r="J157" s="14" t="str">
        <f t="shared" si="66"/>
        <v/>
      </c>
      <c r="K157" s="17"/>
      <c r="L157" s="30"/>
      <c r="M157" s="17"/>
      <c r="N157" s="17">
        <f>+N156</f>
        <v>284</v>
      </c>
      <c r="O157" s="10" t="s">
        <v>11</v>
      </c>
      <c r="P157" s="20"/>
      <c r="Q157" s="25"/>
      <c r="R157" s="10">
        <v>3</v>
      </c>
      <c r="S157" s="17"/>
      <c r="T157" s="17"/>
      <c r="U157" s="12" t="str">
        <f t="shared" si="72"/>
        <v/>
      </c>
      <c r="V157" s="21" t="str">
        <f>IF(U157="","",U157-U156)</f>
        <v/>
      </c>
      <c r="W157" s="14" t="str">
        <f t="shared" si="70"/>
        <v/>
      </c>
      <c r="X157" s="17"/>
      <c r="Y157"/>
      <c r="Z157"/>
      <c r="AA157"/>
      <c r="AB157"/>
      <c r="AC157"/>
      <c r="AD157"/>
      <c r="AE157"/>
      <c r="AF157"/>
      <c r="AG157"/>
      <c r="AH157"/>
      <c r="AI157"/>
      <c r="AJ157"/>
      <c r="AK157"/>
      <c r="AL157"/>
      <c r="AM157"/>
      <c r="AN157"/>
      <c r="AO157"/>
      <c r="AP157"/>
      <c r="AQ157"/>
      <c r="AR157"/>
      <c r="AS157"/>
      <c r="AT157"/>
      <c r="AU157"/>
      <c r="AV157"/>
      <c r="AW157"/>
      <c r="AX157"/>
      <c r="AY157"/>
      <c r="AZ157"/>
      <c r="BA157"/>
      <c r="BB157"/>
      <c r="BC157"/>
      <c r="BD157"/>
      <c r="BE157"/>
      <c r="BF157"/>
      <c r="BG157"/>
      <c r="BH157"/>
      <c r="BI157"/>
      <c r="BJ157"/>
      <c r="BK157"/>
      <c r="BL157"/>
      <c r="BM157"/>
      <c r="BN157"/>
      <c r="BO157"/>
      <c r="BP157"/>
      <c r="BQ157"/>
      <c r="BR157"/>
      <c r="BS157"/>
      <c r="BT157"/>
      <c r="BU157"/>
      <c r="BV157"/>
      <c r="BW157"/>
      <c r="BX157"/>
      <c r="BY157"/>
      <c r="BZ157"/>
      <c r="CA157"/>
      <c r="CB157"/>
      <c r="CC157"/>
      <c r="CD157"/>
      <c r="CE157"/>
      <c r="CF157"/>
      <c r="CG157"/>
      <c r="CH157"/>
      <c r="CI157"/>
      <c r="CJ157"/>
      <c r="CK157"/>
      <c r="CL157"/>
      <c r="CM157"/>
      <c r="CN157"/>
      <c r="CO157"/>
      <c r="CP157"/>
      <c r="CQ157"/>
      <c r="CR157"/>
      <c r="CS157"/>
      <c r="CT157"/>
      <c r="CU157"/>
      <c r="CV157"/>
      <c r="CW157"/>
      <c r="CX157"/>
      <c r="CY157"/>
      <c r="CZ157"/>
      <c r="DA157"/>
      <c r="DB157"/>
      <c r="DC157"/>
      <c r="DD157"/>
      <c r="DE157"/>
      <c r="DF157"/>
      <c r="DG157"/>
      <c r="DH157"/>
      <c r="DI157"/>
      <c r="DJ157"/>
      <c r="DK157"/>
      <c r="DL157"/>
      <c r="DM157"/>
      <c r="DN157"/>
      <c r="DO157"/>
      <c r="DP157"/>
      <c r="DQ157"/>
      <c r="DR157"/>
      <c r="DS157"/>
      <c r="DT157"/>
    </row>
    <row r="158" spans="1:124" s="5" customFormat="1" ht="15.75" customHeight="1" x14ac:dyDescent="0.25">
      <c r="A158" s="18"/>
      <c r="B158" s="6"/>
      <c r="C158" s="7"/>
      <c r="D158" s="27" t="s">
        <v>12</v>
      </c>
      <c r="E158" s="6"/>
      <c r="F158" s="17"/>
      <c r="G158" s="17"/>
      <c r="H158" s="12" t="str">
        <f t="shared" si="71"/>
        <v/>
      </c>
      <c r="I158" s="8"/>
      <c r="J158" s="14" t="str">
        <f t="shared" si="66"/>
        <v/>
      </c>
      <c r="K158" s="19"/>
      <c r="L158" s="30"/>
      <c r="M158" s="19"/>
      <c r="N158" s="18"/>
      <c r="O158" s="6"/>
      <c r="P158" s="7"/>
      <c r="Q158" s="27" t="s">
        <v>12</v>
      </c>
      <c r="R158" s="6"/>
      <c r="S158" s="17"/>
      <c r="T158" s="17"/>
      <c r="U158" s="12" t="str">
        <f t="shared" si="72"/>
        <v/>
      </c>
      <c r="V158" s="8"/>
      <c r="W158" s="14" t="str">
        <f t="shared" si="70"/>
        <v/>
      </c>
      <c r="X158" s="17"/>
      <c r="Y158"/>
      <c r="Z158"/>
      <c r="AA158"/>
      <c r="AB158"/>
      <c r="AC158"/>
      <c r="AD158"/>
      <c r="AE158"/>
      <c r="AF158"/>
      <c r="AG158"/>
      <c r="AH158"/>
      <c r="AI158"/>
      <c r="AJ158"/>
      <c r="AK158"/>
      <c r="AL158"/>
      <c r="AM158"/>
      <c r="AN158"/>
      <c r="AO158"/>
      <c r="AP158"/>
      <c r="AQ158"/>
      <c r="AR158"/>
      <c r="AS158"/>
      <c r="AT158"/>
      <c r="AU158"/>
      <c r="AV158"/>
      <c r="AW158"/>
      <c r="AX158"/>
      <c r="AY158"/>
      <c r="AZ158"/>
      <c r="BA158"/>
      <c r="BB158"/>
      <c r="BC158"/>
      <c r="BD158"/>
      <c r="BE158"/>
      <c r="BF158"/>
      <c r="BG158"/>
      <c r="BH158"/>
      <c r="BI158"/>
      <c r="BJ158"/>
      <c r="BK158"/>
      <c r="BL158"/>
      <c r="BM158"/>
      <c r="BN158"/>
      <c r="BO158"/>
      <c r="BP158"/>
      <c r="BQ158"/>
      <c r="BR158"/>
      <c r="BS158"/>
      <c r="BT158"/>
      <c r="BU158"/>
      <c r="BV158"/>
      <c r="BW158"/>
      <c r="BX158"/>
      <c r="BY158"/>
      <c r="BZ158"/>
      <c r="CA158"/>
      <c r="CB158"/>
      <c r="CC158"/>
      <c r="CD158"/>
      <c r="CE158"/>
      <c r="CF158"/>
      <c r="CG158"/>
      <c r="CH158"/>
      <c r="CI158"/>
      <c r="CJ158"/>
      <c r="CK158"/>
      <c r="CL158"/>
      <c r="CM158"/>
      <c r="CN158"/>
      <c r="CO158"/>
      <c r="CP158"/>
      <c r="CQ158"/>
      <c r="CR158"/>
      <c r="CS158"/>
      <c r="CT158"/>
      <c r="CU158"/>
      <c r="CV158"/>
      <c r="CW158"/>
      <c r="CX158"/>
      <c r="CY158"/>
      <c r="CZ158"/>
      <c r="DA158"/>
      <c r="DB158"/>
      <c r="DC158"/>
      <c r="DD158"/>
      <c r="DE158"/>
      <c r="DF158"/>
      <c r="DG158"/>
      <c r="DH158"/>
      <c r="DI158"/>
      <c r="DJ158"/>
      <c r="DK158"/>
      <c r="DL158"/>
      <c r="DM158"/>
      <c r="DN158"/>
      <c r="DO158"/>
      <c r="DP158"/>
      <c r="DQ158"/>
      <c r="DR158"/>
      <c r="DS158"/>
      <c r="DT158"/>
    </row>
    <row r="159" spans="1:124" s="15" customFormat="1" x14ac:dyDescent="0.25">
      <c r="A159" s="17">
        <f>+A157+1</f>
        <v>116</v>
      </c>
      <c r="B159" s="10" t="s">
        <v>10</v>
      </c>
      <c r="C159" s="20"/>
      <c r="D159" s="24"/>
      <c r="E159" s="10">
        <v>1</v>
      </c>
      <c r="F159" s="17"/>
      <c r="G159" s="17"/>
      <c r="H159" s="12" t="str">
        <f t="shared" si="71"/>
        <v/>
      </c>
      <c r="I159" s="21" t="str">
        <f>IF(H159="","",H159-H158)</f>
        <v/>
      </c>
      <c r="J159" s="14" t="str">
        <f t="shared" si="66"/>
        <v/>
      </c>
      <c r="K159" s="17"/>
      <c r="L159" s="30"/>
      <c r="M159" s="17"/>
      <c r="N159" s="17">
        <f>+N157+1</f>
        <v>285</v>
      </c>
      <c r="O159" s="10" t="s">
        <v>11</v>
      </c>
      <c r="P159" s="20"/>
      <c r="Q159" s="24"/>
      <c r="R159" s="10">
        <v>1</v>
      </c>
      <c r="S159" s="17"/>
      <c r="T159" s="17"/>
      <c r="U159" s="12" t="str">
        <f t="shared" si="72"/>
        <v/>
      </c>
      <c r="V159" s="21" t="str">
        <f>IF(U159="","",U159-U158)</f>
        <v/>
      </c>
      <c r="W159" s="14" t="str">
        <f t="shared" si="70"/>
        <v/>
      </c>
      <c r="X159" s="17"/>
      <c r="Y159"/>
      <c r="Z159"/>
      <c r="AA159"/>
      <c r="AB159"/>
      <c r="AC159"/>
      <c r="AD159"/>
      <c r="AE159"/>
      <c r="AF159"/>
      <c r="AG159"/>
      <c r="AH159"/>
      <c r="AI159"/>
      <c r="AJ159"/>
      <c r="AK159"/>
      <c r="AL159"/>
      <c r="AM159"/>
      <c r="AN159"/>
      <c r="AO159"/>
      <c r="AP159"/>
      <c r="AQ159"/>
      <c r="AR159"/>
      <c r="AS159"/>
      <c r="AT159"/>
      <c r="AU159"/>
      <c r="AV159"/>
      <c r="AW159"/>
      <c r="AX159"/>
      <c r="AY159"/>
      <c r="AZ159"/>
      <c r="BA159"/>
      <c r="BB159"/>
      <c r="BC159"/>
      <c r="BD159"/>
      <c r="BE159"/>
      <c r="BF159"/>
      <c r="BG159"/>
      <c r="BH159"/>
      <c r="BI159"/>
      <c r="BJ159"/>
      <c r="BK159"/>
      <c r="BL159"/>
      <c r="BM159"/>
      <c r="BN159"/>
      <c r="BO159"/>
      <c r="BP159"/>
      <c r="BQ159"/>
      <c r="BR159"/>
      <c r="BS159"/>
      <c r="BT159"/>
      <c r="BU159"/>
      <c r="BV159"/>
      <c r="BW159"/>
      <c r="BX159"/>
      <c r="BY159"/>
      <c r="BZ159"/>
      <c r="CA159"/>
      <c r="CB159"/>
      <c r="CC159"/>
      <c r="CD159"/>
      <c r="CE159"/>
      <c r="CF159"/>
      <c r="CG159"/>
      <c r="CH159"/>
      <c r="CI159"/>
      <c r="CJ159"/>
      <c r="CK159"/>
      <c r="CL159"/>
      <c r="CM159"/>
      <c r="CN159"/>
      <c r="CO159"/>
      <c r="CP159"/>
      <c r="CQ159"/>
      <c r="CR159"/>
      <c r="CS159"/>
      <c r="CT159"/>
      <c r="CU159"/>
      <c r="CV159"/>
      <c r="CW159"/>
      <c r="CX159"/>
      <c r="CY159"/>
      <c r="CZ159"/>
      <c r="DA159"/>
      <c r="DB159"/>
      <c r="DC159"/>
      <c r="DD159"/>
      <c r="DE159"/>
      <c r="DF159"/>
      <c r="DG159"/>
      <c r="DH159"/>
      <c r="DI159"/>
      <c r="DJ159"/>
      <c r="DK159"/>
      <c r="DL159"/>
      <c r="DM159"/>
      <c r="DN159"/>
      <c r="DO159"/>
      <c r="DP159"/>
      <c r="DQ159"/>
      <c r="DR159"/>
      <c r="DS159"/>
      <c r="DT159"/>
    </row>
    <row r="160" spans="1:124" s="15" customFormat="1" x14ac:dyDescent="0.25">
      <c r="A160" s="17">
        <f>+A159</f>
        <v>116</v>
      </c>
      <c r="B160" s="10" t="s">
        <v>10</v>
      </c>
      <c r="C160" s="20"/>
      <c r="D160" s="24"/>
      <c r="E160" s="10">
        <v>2</v>
      </c>
      <c r="F160" s="17"/>
      <c r="G160" s="17"/>
      <c r="H160" s="12" t="str">
        <f t="shared" si="71"/>
        <v/>
      </c>
      <c r="I160" s="21" t="str">
        <f>IF(H160="","",H160-H159)</f>
        <v/>
      </c>
      <c r="J160" s="14" t="str">
        <f t="shared" si="66"/>
        <v/>
      </c>
      <c r="K160" s="17"/>
      <c r="L160" s="30"/>
      <c r="M160" s="17"/>
      <c r="N160" s="17">
        <f>+N159</f>
        <v>285</v>
      </c>
      <c r="O160" s="10" t="s">
        <v>11</v>
      </c>
      <c r="P160" s="20"/>
      <c r="Q160" s="24"/>
      <c r="R160" s="10">
        <v>2</v>
      </c>
      <c r="S160" s="17"/>
      <c r="T160" s="17"/>
      <c r="U160" s="12" t="str">
        <f t="shared" si="72"/>
        <v/>
      </c>
      <c r="V160" s="21" t="str">
        <f>IF(U160="","",U160-U159)</f>
        <v/>
      </c>
      <c r="W160" s="14" t="str">
        <f t="shared" si="70"/>
        <v/>
      </c>
      <c r="X160" s="17"/>
      <c r="Y160"/>
      <c r="Z160"/>
      <c r="AA160"/>
      <c r="AB160"/>
      <c r="AC160"/>
      <c r="AD160"/>
      <c r="AE160"/>
      <c r="AF160"/>
      <c r="AG160"/>
      <c r="AH160"/>
      <c r="AI160"/>
      <c r="AJ160"/>
      <c r="AK160"/>
      <c r="AL160"/>
      <c r="AM160"/>
      <c r="AN160"/>
      <c r="AO160"/>
      <c r="AP160"/>
      <c r="AQ160"/>
      <c r="AR160"/>
      <c r="AS160"/>
      <c r="AT160"/>
      <c r="AU160"/>
      <c r="AV160"/>
      <c r="AW160"/>
      <c r="AX160"/>
      <c r="AY160"/>
      <c r="AZ160"/>
      <c r="BA160"/>
      <c r="BB160"/>
      <c r="BC160"/>
      <c r="BD160"/>
      <c r="BE160"/>
      <c r="BF160"/>
      <c r="BG160"/>
      <c r="BH160"/>
      <c r="BI160"/>
      <c r="BJ160"/>
      <c r="BK160"/>
      <c r="BL160"/>
      <c r="BM160"/>
      <c r="BN160"/>
      <c r="BO160"/>
      <c r="BP160"/>
      <c r="BQ160"/>
      <c r="BR160"/>
      <c r="BS160"/>
      <c r="BT160"/>
      <c r="BU160"/>
      <c r="BV160"/>
      <c r="BW160"/>
      <c r="BX160"/>
      <c r="BY160"/>
      <c r="BZ160"/>
      <c r="CA160"/>
      <c r="CB160"/>
      <c r="CC160"/>
      <c r="CD160"/>
      <c r="CE160"/>
      <c r="CF160"/>
      <c r="CG160"/>
      <c r="CH160"/>
      <c r="CI160"/>
      <c r="CJ160"/>
      <c r="CK160"/>
      <c r="CL160"/>
      <c r="CM160"/>
      <c r="CN160"/>
      <c r="CO160"/>
      <c r="CP160"/>
      <c r="CQ160"/>
      <c r="CR160"/>
      <c r="CS160"/>
      <c r="CT160"/>
      <c r="CU160"/>
      <c r="CV160"/>
      <c r="CW160"/>
      <c r="CX160"/>
      <c r="CY160"/>
      <c r="CZ160"/>
      <c r="DA160"/>
      <c r="DB160"/>
      <c r="DC160"/>
      <c r="DD160"/>
      <c r="DE160"/>
      <c r="DF160"/>
      <c r="DG160"/>
      <c r="DH160"/>
      <c r="DI160"/>
      <c r="DJ160"/>
      <c r="DK160"/>
      <c r="DL160"/>
      <c r="DM160"/>
      <c r="DN160"/>
      <c r="DO160"/>
      <c r="DP160"/>
      <c r="DQ160"/>
      <c r="DR160"/>
      <c r="DS160"/>
      <c r="DT160"/>
    </row>
    <row r="161" spans="1:124" s="15" customFormat="1" x14ac:dyDescent="0.25">
      <c r="A161" s="17">
        <f>+A160</f>
        <v>116</v>
      </c>
      <c r="B161" s="10" t="s">
        <v>10</v>
      </c>
      <c r="C161" s="20"/>
      <c r="D161" s="25"/>
      <c r="E161" s="10">
        <v>3</v>
      </c>
      <c r="F161" s="17"/>
      <c r="G161" s="17"/>
      <c r="H161" s="12" t="str">
        <f t="shared" si="71"/>
        <v/>
      </c>
      <c r="I161" s="21" t="str">
        <f>IF(H161="","",H161-H160)</f>
        <v/>
      </c>
      <c r="J161" s="14" t="str">
        <f t="shared" si="66"/>
        <v/>
      </c>
      <c r="K161" s="17"/>
      <c r="L161" s="30"/>
      <c r="M161" s="17"/>
      <c r="N161" s="17">
        <f>+N160</f>
        <v>285</v>
      </c>
      <c r="O161" s="10" t="s">
        <v>11</v>
      </c>
      <c r="P161" s="20"/>
      <c r="Q161" s="25"/>
      <c r="R161" s="10">
        <v>3</v>
      </c>
      <c r="S161" s="17"/>
      <c r="T161" s="17"/>
      <c r="U161" s="12" t="str">
        <f t="shared" si="72"/>
        <v/>
      </c>
      <c r="V161" s="21" t="str">
        <f>IF(U161="","",U161-U160)</f>
        <v/>
      </c>
      <c r="W161" s="14" t="str">
        <f t="shared" si="70"/>
        <v/>
      </c>
      <c r="X161" s="17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</row>
    <row r="162" spans="1:124" s="5" customFormat="1" ht="15.75" customHeight="1" x14ac:dyDescent="0.25">
      <c r="A162" s="18"/>
      <c r="B162" s="6"/>
      <c r="C162" s="7"/>
      <c r="D162" s="27" t="s">
        <v>12</v>
      </c>
      <c r="E162" s="6"/>
      <c r="F162" s="17"/>
      <c r="G162" s="17"/>
      <c r="H162" s="12" t="str">
        <f t="shared" si="71"/>
        <v/>
      </c>
      <c r="I162" s="8"/>
      <c r="J162" s="14" t="str">
        <f t="shared" si="66"/>
        <v/>
      </c>
      <c r="K162" s="19"/>
      <c r="L162" s="30"/>
      <c r="M162" s="19"/>
      <c r="N162" s="18"/>
      <c r="O162" s="6"/>
      <c r="P162" s="7"/>
      <c r="Q162" s="27" t="s">
        <v>12</v>
      </c>
      <c r="R162" s="6"/>
      <c r="S162" s="17"/>
      <c r="T162" s="17"/>
      <c r="U162" s="12" t="str">
        <f t="shared" si="72"/>
        <v/>
      </c>
      <c r="V162" s="8"/>
      <c r="W162" s="14" t="str">
        <f t="shared" si="70"/>
        <v/>
      </c>
      <c r="X162" s="17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</row>
    <row r="163" spans="1:124" s="15" customFormat="1" x14ac:dyDescent="0.25">
      <c r="A163" s="17">
        <f>+A161+1</f>
        <v>117</v>
      </c>
      <c r="B163" s="10" t="s">
        <v>10</v>
      </c>
      <c r="C163" s="20"/>
      <c r="D163" s="24"/>
      <c r="E163" s="10">
        <v>1</v>
      </c>
      <c r="F163" s="17"/>
      <c r="G163" s="17"/>
      <c r="H163" s="12" t="str">
        <f t="shared" si="71"/>
        <v/>
      </c>
      <c r="I163" s="21" t="str">
        <f>IF(H163="","",H163-H162)</f>
        <v/>
      </c>
      <c r="J163" s="14" t="str">
        <f t="shared" si="66"/>
        <v/>
      </c>
      <c r="K163" s="17"/>
      <c r="L163" s="30"/>
      <c r="M163" s="17"/>
      <c r="N163" s="17">
        <f>+N161+1</f>
        <v>286</v>
      </c>
      <c r="O163" s="10" t="s">
        <v>11</v>
      </c>
      <c r="P163" s="20"/>
      <c r="Q163" s="24"/>
      <c r="R163" s="10">
        <v>1</v>
      </c>
      <c r="S163" s="17"/>
      <c r="T163" s="17"/>
      <c r="U163" s="12" t="str">
        <f t="shared" si="72"/>
        <v/>
      </c>
      <c r="V163" s="21" t="str">
        <f>IF(U163="","",U163-U162)</f>
        <v/>
      </c>
      <c r="W163" s="14" t="str">
        <f t="shared" si="70"/>
        <v/>
      </c>
      <c r="X163" s="17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</row>
    <row r="164" spans="1:124" s="15" customFormat="1" x14ac:dyDescent="0.25">
      <c r="A164" s="17">
        <f>+A163</f>
        <v>117</v>
      </c>
      <c r="B164" s="10" t="s">
        <v>10</v>
      </c>
      <c r="C164" s="20"/>
      <c r="D164" s="24"/>
      <c r="E164" s="10">
        <v>2</v>
      </c>
      <c r="F164" s="17"/>
      <c r="G164" s="17"/>
      <c r="H164" s="12" t="str">
        <f t="shared" si="71"/>
        <v/>
      </c>
      <c r="I164" s="21" t="str">
        <f>IF(H164="","",H164-H163)</f>
        <v/>
      </c>
      <c r="J164" s="14" t="str">
        <f t="shared" si="66"/>
        <v/>
      </c>
      <c r="K164" s="17"/>
      <c r="L164" s="30"/>
      <c r="M164" s="17"/>
      <c r="N164" s="17">
        <f>+N163</f>
        <v>286</v>
      </c>
      <c r="O164" s="10" t="s">
        <v>11</v>
      </c>
      <c r="P164" s="20"/>
      <c r="Q164" s="24"/>
      <c r="R164" s="10">
        <v>2</v>
      </c>
      <c r="S164" s="17"/>
      <c r="T164" s="17"/>
      <c r="U164" s="12" t="str">
        <f t="shared" si="72"/>
        <v/>
      </c>
      <c r="V164" s="21" t="str">
        <f>IF(U164="","",U164-U163)</f>
        <v/>
      </c>
      <c r="W164" s="14" t="str">
        <f t="shared" si="70"/>
        <v/>
      </c>
      <c r="X164" s="17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</row>
    <row r="165" spans="1:124" s="15" customFormat="1" x14ac:dyDescent="0.25">
      <c r="A165" s="17">
        <f>+A164</f>
        <v>117</v>
      </c>
      <c r="B165" s="10" t="s">
        <v>10</v>
      </c>
      <c r="C165" s="20"/>
      <c r="D165" s="25"/>
      <c r="E165" s="10">
        <v>3</v>
      </c>
      <c r="F165" s="17"/>
      <c r="G165" s="17"/>
      <c r="H165" s="12" t="str">
        <f t="shared" si="71"/>
        <v/>
      </c>
      <c r="I165" s="21" t="str">
        <f>IF(H165="","",H165-H164)</f>
        <v/>
      </c>
      <c r="J165" s="14" t="str">
        <f t="shared" si="66"/>
        <v/>
      </c>
      <c r="K165" s="17"/>
      <c r="L165" s="30"/>
      <c r="M165" s="17"/>
      <c r="N165" s="17">
        <f>+N164</f>
        <v>286</v>
      </c>
      <c r="O165" s="10" t="s">
        <v>11</v>
      </c>
      <c r="P165" s="20"/>
      <c r="Q165" s="25"/>
      <c r="R165" s="10">
        <v>3</v>
      </c>
      <c r="S165" s="17"/>
      <c r="T165" s="17"/>
      <c r="U165" s="12" t="str">
        <f t="shared" si="72"/>
        <v/>
      </c>
      <c r="V165" s="21" t="str">
        <f>IF(U165="","",U165-U164)</f>
        <v/>
      </c>
      <c r="W165" s="14" t="str">
        <f t="shared" si="70"/>
        <v/>
      </c>
      <c r="X165" s="17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</row>
    <row r="166" spans="1:124" s="5" customFormat="1" ht="15.75" customHeight="1" x14ac:dyDescent="0.25">
      <c r="A166" s="18"/>
      <c r="B166" s="6"/>
      <c r="C166" s="7"/>
      <c r="D166" s="27" t="s">
        <v>12</v>
      </c>
      <c r="E166" s="6"/>
      <c r="F166" s="17"/>
      <c r="G166" s="17"/>
      <c r="H166" s="12" t="str">
        <f t="shared" si="71"/>
        <v/>
      </c>
      <c r="I166" s="8"/>
      <c r="J166" s="14" t="str">
        <f t="shared" si="66"/>
        <v/>
      </c>
      <c r="K166" s="19"/>
      <c r="L166" s="30"/>
      <c r="M166" s="19"/>
      <c r="N166" s="18"/>
      <c r="O166" s="6"/>
      <c r="P166" s="7"/>
      <c r="Q166" s="27" t="s">
        <v>12</v>
      </c>
      <c r="R166" s="6"/>
      <c r="S166" s="17"/>
      <c r="T166" s="17"/>
      <c r="U166" s="12" t="str">
        <f t="shared" si="72"/>
        <v/>
      </c>
      <c r="V166" s="8"/>
      <c r="W166" s="14" t="str">
        <f t="shared" si="70"/>
        <v/>
      </c>
      <c r="X166" s="17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</row>
    <row r="167" spans="1:124" s="15" customFormat="1" x14ac:dyDescent="0.25">
      <c r="A167" s="17">
        <f>+A165+1</f>
        <v>118</v>
      </c>
      <c r="B167" s="10" t="s">
        <v>10</v>
      </c>
      <c r="C167" s="20"/>
      <c r="D167" s="24"/>
      <c r="E167" s="10">
        <v>1</v>
      </c>
      <c r="F167" s="17"/>
      <c r="G167" s="17"/>
      <c r="H167" s="12" t="str">
        <f t="shared" si="71"/>
        <v/>
      </c>
      <c r="I167" s="21" t="str">
        <f>IF(H167="","",H167-H166)</f>
        <v/>
      </c>
      <c r="J167" s="14" t="str">
        <f t="shared" si="66"/>
        <v/>
      </c>
      <c r="K167" s="17"/>
      <c r="L167" s="30"/>
      <c r="M167" s="17"/>
      <c r="N167" s="17">
        <f>+N165+1</f>
        <v>287</v>
      </c>
      <c r="O167" s="10" t="s">
        <v>11</v>
      </c>
      <c r="P167" s="20"/>
      <c r="Q167" s="24"/>
      <c r="R167" s="10">
        <v>1</v>
      </c>
      <c r="S167" s="17"/>
      <c r="T167" s="17"/>
      <c r="U167" s="12" t="str">
        <f t="shared" si="72"/>
        <v/>
      </c>
      <c r="V167" s="21" t="str">
        <f>IF(U167="","",U167-U166)</f>
        <v/>
      </c>
      <c r="W167" s="14" t="str">
        <f t="shared" si="70"/>
        <v/>
      </c>
      <c r="X167" s="1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</row>
    <row r="168" spans="1:124" s="15" customFormat="1" x14ac:dyDescent="0.25">
      <c r="A168" s="17">
        <f>+A167</f>
        <v>118</v>
      </c>
      <c r="B168" s="10" t="s">
        <v>10</v>
      </c>
      <c r="C168" s="20"/>
      <c r="D168" s="24"/>
      <c r="E168" s="10">
        <v>2</v>
      </c>
      <c r="F168" s="17"/>
      <c r="G168" s="17"/>
      <c r="H168" s="12" t="str">
        <f t="shared" si="71"/>
        <v/>
      </c>
      <c r="I168" s="21" t="str">
        <f>IF(H168="","",H168-H167)</f>
        <v/>
      </c>
      <c r="J168" s="14" t="str">
        <f t="shared" si="66"/>
        <v/>
      </c>
      <c r="K168" s="17"/>
      <c r="L168" s="30"/>
      <c r="M168" s="17"/>
      <c r="N168" s="17">
        <f>+N167</f>
        <v>287</v>
      </c>
      <c r="O168" s="10" t="s">
        <v>11</v>
      </c>
      <c r="P168" s="20"/>
      <c r="Q168" s="24"/>
      <c r="R168" s="10">
        <v>2</v>
      </c>
      <c r="S168" s="17"/>
      <c r="T168" s="17"/>
      <c r="U168" s="12" t="str">
        <f t="shared" si="72"/>
        <v/>
      </c>
      <c r="V168" s="21" t="str">
        <f>IF(U168="","",U168-U167)</f>
        <v/>
      </c>
      <c r="W168" s="14" t="str">
        <f t="shared" si="70"/>
        <v/>
      </c>
      <c r="X168" s="17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</row>
    <row r="169" spans="1:124" s="15" customFormat="1" x14ac:dyDescent="0.25">
      <c r="A169" s="17">
        <f>+A168</f>
        <v>118</v>
      </c>
      <c r="B169" s="10" t="s">
        <v>10</v>
      </c>
      <c r="C169" s="20"/>
      <c r="D169" s="25"/>
      <c r="E169" s="10">
        <v>3</v>
      </c>
      <c r="F169" s="17"/>
      <c r="G169" s="17"/>
      <c r="H169" s="12" t="str">
        <f t="shared" si="71"/>
        <v/>
      </c>
      <c r="I169" s="21" t="str">
        <f>IF(H169="","",H169-H168)</f>
        <v/>
      </c>
      <c r="J169" s="14" t="str">
        <f t="shared" si="66"/>
        <v/>
      </c>
      <c r="K169" s="17"/>
      <c r="L169" s="30"/>
      <c r="M169" s="17"/>
      <c r="N169" s="17">
        <f>+N168</f>
        <v>287</v>
      </c>
      <c r="O169" s="10" t="s">
        <v>11</v>
      </c>
      <c r="P169" s="20"/>
      <c r="Q169" s="25"/>
      <c r="R169" s="10">
        <v>3</v>
      </c>
      <c r="S169" s="17"/>
      <c r="T169" s="17"/>
      <c r="U169" s="12" t="str">
        <f t="shared" si="72"/>
        <v/>
      </c>
      <c r="V169" s="21" t="str">
        <f>IF(U169="","",U169-U168)</f>
        <v/>
      </c>
      <c r="W169" s="14" t="str">
        <f t="shared" si="70"/>
        <v/>
      </c>
      <c r="X169" s="17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</row>
    <row r="170" spans="1:124" s="5" customFormat="1" ht="15.75" customHeight="1" x14ac:dyDescent="0.25">
      <c r="A170" s="18"/>
      <c r="B170" s="6"/>
      <c r="C170" s="7"/>
      <c r="D170" s="27" t="s">
        <v>12</v>
      </c>
      <c r="E170" s="6"/>
      <c r="F170" s="17"/>
      <c r="G170" s="17"/>
      <c r="H170" s="12" t="str">
        <f t="shared" si="71"/>
        <v/>
      </c>
      <c r="I170" s="8"/>
      <c r="J170" s="14" t="str">
        <f t="shared" si="66"/>
        <v/>
      </c>
      <c r="K170" s="19"/>
      <c r="L170" s="30"/>
      <c r="M170" s="19"/>
      <c r="N170" s="18"/>
      <c r="O170" s="6"/>
      <c r="P170" s="7"/>
      <c r="Q170" s="27" t="s">
        <v>12</v>
      </c>
      <c r="R170" s="6"/>
      <c r="S170" s="17"/>
      <c r="T170" s="17"/>
      <c r="U170" s="12" t="str">
        <f t="shared" si="72"/>
        <v/>
      </c>
      <c r="V170" s="8"/>
      <c r="W170" s="14" t="str">
        <f t="shared" si="70"/>
        <v/>
      </c>
      <c r="X170" s="17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</row>
    <row r="171" spans="1:124" s="15" customFormat="1" x14ac:dyDescent="0.25">
      <c r="A171" s="17">
        <f>+A169+1</f>
        <v>119</v>
      </c>
      <c r="B171" s="10" t="s">
        <v>10</v>
      </c>
      <c r="C171" s="20"/>
      <c r="D171" s="24"/>
      <c r="E171" s="10">
        <v>1</v>
      </c>
      <c r="F171" s="17"/>
      <c r="G171" s="17"/>
      <c r="H171" s="12" t="str">
        <f t="shared" si="71"/>
        <v/>
      </c>
      <c r="I171" s="21" t="str">
        <f>IF(H171="","",H171-H170)</f>
        <v/>
      </c>
      <c r="J171" s="14" t="str">
        <f t="shared" si="66"/>
        <v/>
      </c>
      <c r="K171" s="17"/>
      <c r="L171" s="30"/>
      <c r="M171" s="17"/>
      <c r="N171" s="17">
        <f>+N169+1</f>
        <v>288</v>
      </c>
      <c r="O171" s="10" t="s">
        <v>11</v>
      </c>
      <c r="P171" s="20"/>
      <c r="Q171" s="24"/>
      <c r="R171" s="10">
        <v>1</v>
      </c>
      <c r="S171" s="17"/>
      <c r="T171" s="17"/>
      <c r="U171" s="12" t="str">
        <f t="shared" si="72"/>
        <v/>
      </c>
      <c r="V171" s="21" t="str">
        <f>IF(U171="","",U171-U170)</f>
        <v/>
      </c>
      <c r="W171" s="14" t="str">
        <f t="shared" si="70"/>
        <v/>
      </c>
      <c r="X171" s="17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</row>
    <row r="172" spans="1:124" s="15" customFormat="1" x14ac:dyDescent="0.25">
      <c r="A172" s="17">
        <f>+A171</f>
        <v>119</v>
      </c>
      <c r="B172" s="10" t="s">
        <v>10</v>
      </c>
      <c r="C172" s="20"/>
      <c r="D172" s="24"/>
      <c r="E172" s="10">
        <v>2</v>
      </c>
      <c r="F172" s="17"/>
      <c r="G172" s="17"/>
      <c r="H172" s="12" t="str">
        <f t="shared" si="71"/>
        <v/>
      </c>
      <c r="I172" s="21" t="str">
        <f>IF(H172="","",H172-H171)</f>
        <v/>
      </c>
      <c r="J172" s="14" t="str">
        <f t="shared" si="66"/>
        <v/>
      </c>
      <c r="K172" s="17"/>
      <c r="L172" s="30"/>
      <c r="M172" s="17"/>
      <c r="N172" s="17">
        <f>+N171</f>
        <v>288</v>
      </c>
      <c r="O172" s="10" t="s">
        <v>11</v>
      </c>
      <c r="P172" s="20"/>
      <c r="Q172" s="24"/>
      <c r="R172" s="10">
        <v>2</v>
      </c>
      <c r="S172" s="17"/>
      <c r="T172" s="17"/>
      <c r="U172" s="12" t="str">
        <f t="shared" si="72"/>
        <v/>
      </c>
      <c r="V172" s="21" t="str">
        <f>IF(U172="","",U172-U171)</f>
        <v/>
      </c>
      <c r="W172" s="14" t="str">
        <f t="shared" si="70"/>
        <v/>
      </c>
      <c r="X172" s="17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</row>
    <row r="173" spans="1:124" s="15" customFormat="1" x14ac:dyDescent="0.25">
      <c r="A173" s="17">
        <f>+A172</f>
        <v>119</v>
      </c>
      <c r="B173" s="10" t="s">
        <v>10</v>
      </c>
      <c r="C173" s="20"/>
      <c r="D173" s="25"/>
      <c r="E173" s="10">
        <v>3</v>
      </c>
      <c r="F173" s="17"/>
      <c r="G173" s="17"/>
      <c r="H173" s="12" t="str">
        <f t="shared" si="71"/>
        <v/>
      </c>
      <c r="I173" s="21" t="str">
        <f>IF(H173="","",H173-H172)</f>
        <v/>
      </c>
      <c r="J173" s="14" t="str">
        <f t="shared" si="66"/>
        <v/>
      </c>
      <c r="K173" s="17"/>
      <c r="L173" s="30"/>
      <c r="M173" s="17"/>
      <c r="N173" s="17">
        <f>+N172</f>
        <v>288</v>
      </c>
      <c r="O173" s="10" t="s">
        <v>11</v>
      </c>
      <c r="P173" s="20"/>
      <c r="Q173" s="25"/>
      <c r="R173" s="10">
        <v>3</v>
      </c>
      <c r="S173" s="17"/>
      <c r="T173" s="17"/>
      <c r="U173" s="12" t="str">
        <f t="shared" si="72"/>
        <v/>
      </c>
      <c r="V173" s="21" t="str">
        <f>IF(U173="","",U173-U172)</f>
        <v/>
      </c>
      <c r="W173" s="14" t="str">
        <f t="shared" si="70"/>
        <v/>
      </c>
      <c r="X173" s="17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</row>
    <row r="174" spans="1:124" s="5" customFormat="1" ht="15.75" customHeight="1" x14ac:dyDescent="0.25">
      <c r="A174" s="18"/>
      <c r="B174" s="6"/>
      <c r="C174" s="7"/>
      <c r="D174" s="27" t="s">
        <v>12</v>
      </c>
      <c r="E174" s="6"/>
      <c r="F174" s="17"/>
      <c r="G174" s="17"/>
      <c r="H174" s="12" t="str">
        <f t="shared" si="71"/>
        <v/>
      </c>
      <c r="I174" s="8"/>
      <c r="J174" s="14" t="str">
        <f t="shared" si="66"/>
        <v/>
      </c>
      <c r="K174" s="19"/>
      <c r="L174" s="30"/>
      <c r="M174" s="19"/>
      <c r="N174" s="18"/>
      <c r="O174" s="6"/>
      <c r="P174" s="7"/>
      <c r="Q174" s="27" t="s">
        <v>12</v>
      </c>
      <c r="R174" s="6"/>
      <c r="S174" s="17"/>
      <c r="T174" s="17"/>
      <c r="U174" s="12" t="str">
        <f t="shared" si="72"/>
        <v/>
      </c>
      <c r="V174" s="8"/>
      <c r="W174" s="14" t="str">
        <f t="shared" si="70"/>
        <v/>
      </c>
      <c r="X174" s="17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</row>
    <row r="175" spans="1:124" s="15" customFormat="1" x14ac:dyDescent="0.25">
      <c r="A175" s="17">
        <f>+A173+1</f>
        <v>120</v>
      </c>
      <c r="B175" s="10" t="s">
        <v>10</v>
      </c>
      <c r="C175" s="20"/>
      <c r="D175" s="24"/>
      <c r="E175" s="10">
        <v>1</v>
      </c>
      <c r="F175" s="17"/>
      <c r="G175" s="17"/>
      <c r="H175" s="12" t="str">
        <f t="shared" si="71"/>
        <v/>
      </c>
      <c r="I175" s="21" t="str">
        <f>IF(H175="","",H175-H174)</f>
        <v/>
      </c>
      <c r="J175" s="14" t="str">
        <f t="shared" si="66"/>
        <v/>
      </c>
      <c r="K175" s="17"/>
      <c r="L175" s="30"/>
      <c r="M175" s="17"/>
      <c r="N175" s="17">
        <f>+N173+1</f>
        <v>289</v>
      </c>
      <c r="O175" s="10" t="s">
        <v>11</v>
      </c>
      <c r="P175" s="20"/>
      <c r="Q175" s="24"/>
      <c r="R175" s="10">
        <v>1</v>
      </c>
      <c r="S175" s="17"/>
      <c r="T175" s="17"/>
      <c r="U175" s="12" t="str">
        <f t="shared" si="72"/>
        <v/>
      </c>
      <c r="V175" s="21" t="str">
        <f>IF(U175="","",U175-U174)</f>
        <v/>
      </c>
      <c r="W175" s="14" t="str">
        <f t="shared" si="70"/>
        <v/>
      </c>
      <c r="X175" s="17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</row>
    <row r="176" spans="1:124" s="15" customFormat="1" x14ac:dyDescent="0.25">
      <c r="A176" s="17">
        <f>+A175</f>
        <v>120</v>
      </c>
      <c r="B176" s="10" t="s">
        <v>10</v>
      </c>
      <c r="C176" s="20"/>
      <c r="D176" s="24"/>
      <c r="E176" s="10">
        <v>2</v>
      </c>
      <c r="F176" s="17"/>
      <c r="G176" s="17"/>
      <c r="H176" s="12" t="str">
        <f t="shared" si="71"/>
        <v/>
      </c>
      <c r="I176" s="21" t="str">
        <f>IF(H176="","",H176-H175)</f>
        <v/>
      </c>
      <c r="J176" s="14" t="str">
        <f t="shared" si="66"/>
        <v/>
      </c>
      <c r="K176" s="17"/>
      <c r="L176" s="30"/>
      <c r="M176" s="17"/>
      <c r="N176" s="17">
        <f>+N175</f>
        <v>289</v>
      </c>
      <c r="O176" s="10" t="s">
        <v>11</v>
      </c>
      <c r="P176" s="20"/>
      <c r="Q176" s="24"/>
      <c r="R176" s="10">
        <v>2</v>
      </c>
      <c r="S176" s="17"/>
      <c r="T176" s="17"/>
      <c r="U176" s="12" t="str">
        <f t="shared" si="72"/>
        <v/>
      </c>
      <c r="V176" s="21" t="str">
        <f>IF(U176="","",U176-U175)</f>
        <v/>
      </c>
      <c r="W176" s="14" t="str">
        <f t="shared" si="70"/>
        <v/>
      </c>
      <c r="X176" s="17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</row>
    <row r="177" spans="1:124" s="15" customFormat="1" x14ac:dyDescent="0.25">
      <c r="A177" s="17">
        <f>+A176</f>
        <v>120</v>
      </c>
      <c r="B177" s="10" t="s">
        <v>10</v>
      </c>
      <c r="C177" s="20"/>
      <c r="D177" s="25"/>
      <c r="E177" s="10">
        <v>3</v>
      </c>
      <c r="F177" s="17"/>
      <c r="G177" s="17"/>
      <c r="H177" s="12" t="str">
        <f t="shared" si="71"/>
        <v/>
      </c>
      <c r="I177" s="21" t="str">
        <f>IF(H177="","",H177-H176)</f>
        <v/>
      </c>
      <c r="J177" s="14" t="str">
        <f t="shared" si="66"/>
        <v/>
      </c>
      <c r="K177" s="17"/>
      <c r="L177" s="30"/>
      <c r="M177" s="17"/>
      <c r="N177" s="17">
        <f>+N176</f>
        <v>289</v>
      </c>
      <c r="O177" s="10" t="s">
        <v>11</v>
      </c>
      <c r="P177" s="20"/>
      <c r="Q177" s="25"/>
      <c r="R177" s="10">
        <v>3</v>
      </c>
      <c r="S177" s="17"/>
      <c r="T177" s="17"/>
      <c r="U177" s="12" t="str">
        <f t="shared" si="72"/>
        <v/>
      </c>
      <c r="V177" s="21" t="str">
        <f>IF(U177="","",U177-U176)</f>
        <v/>
      </c>
      <c r="W177" s="14" t="str">
        <f t="shared" si="70"/>
        <v/>
      </c>
      <c r="X177" s="1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</row>
    <row r="178" spans="1:124" s="5" customFormat="1" ht="15.75" customHeight="1" x14ac:dyDescent="0.25">
      <c r="A178" s="18"/>
      <c r="B178" s="6"/>
      <c r="C178" s="7"/>
      <c r="D178" s="27" t="s">
        <v>12</v>
      </c>
      <c r="E178" s="6"/>
      <c r="F178" s="17"/>
      <c r="G178" s="17"/>
      <c r="H178" s="12" t="str">
        <f t="shared" si="71"/>
        <v/>
      </c>
      <c r="I178" s="8"/>
      <c r="J178" s="14" t="str">
        <f t="shared" si="66"/>
        <v/>
      </c>
      <c r="K178" s="19"/>
      <c r="L178" s="30"/>
      <c r="M178" s="19"/>
      <c r="N178" s="18"/>
      <c r="O178" s="6"/>
      <c r="P178" s="7"/>
      <c r="Q178" s="27" t="s">
        <v>12</v>
      </c>
      <c r="R178" s="6"/>
      <c r="S178" s="17"/>
      <c r="T178" s="17"/>
      <c r="U178" s="12" t="str">
        <f t="shared" si="72"/>
        <v/>
      </c>
      <c r="V178" s="8"/>
      <c r="W178" s="14" t="str">
        <f t="shared" si="70"/>
        <v/>
      </c>
      <c r="X178" s="17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</row>
    <row r="179" spans="1:124" s="15" customFormat="1" x14ac:dyDescent="0.25">
      <c r="A179" s="17">
        <f>+A177+1</f>
        <v>121</v>
      </c>
      <c r="B179" s="10" t="s">
        <v>10</v>
      </c>
      <c r="C179" s="20"/>
      <c r="D179" s="24"/>
      <c r="E179" s="10">
        <v>1</v>
      </c>
      <c r="F179" s="17"/>
      <c r="G179" s="17"/>
      <c r="H179" s="12" t="str">
        <f t="shared" si="71"/>
        <v/>
      </c>
      <c r="I179" s="21" t="str">
        <f>IF(H179="","",H179-H178)</f>
        <v/>
      </c>
      <c r="J179" s="14" t="str">
        <f t="shared" si="66"/>
        <v/>
      </c>
      <c r="K179" s="17"/>
      <c r="L179" s="30"/>
      <c r="M179" s="17"/>
      <c r="N179" s="17">
        <f>+N177+1</f>
        <v>290</v>
      </c>
      <c r="O179" s="10" t="s">
        <v>11</v>
      </c>
      <c r="P179" s="20"/>
      <c r="Q179" s="24"/>
      <c r="R179" s="10">
        <v>1</v>
      </c>
      <c r="S179" s="17"/>
      <c r="T179" s="17"/>
      <c r="U179" s="12" t="str">
        <f t="shared" si="72"/>
        <v/>
      </c>
      <c r="V179" s="21" t="str">
        <f>IF(U179="","",U179-U178)</f>
        <v/>
      </c>
      <c r="W179" s="14" t="str">
        <f t="shared" si="70"/>
        <v/>
      </c>
      <c r="X179" s="17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</row>
    <row r="180" spans="1:124" s="15" customFormat="1" x14ac:dyDescent="0.25">
      <c r="A180" s="17">
        <f>+A179</f>
        <v>121</v>
      </c>
      <c r="B180" s="10" t="s">
        <v>10</v>
      </c>
      <c r="C180" s="20"/>
      <c r="D180" s="24"/>
      <c r="E180" s="10">
        <v>2</v>
      </c>
      <c r="F180" s="17"/>
      <c r="G180" s="17"/>
      <c r="H180" s="12" t="str">
        <f t="shared" si="71"/>
        <v/>
      </c>
      <c r="I180" s="21" t="str">
        <f>IF(H180="","",H180-H179)</f>
        <v/>
      </c>
      <c r="J180" s="14" t="str">
        <f t="shared" si="66"/>
        <v/>
      </c>
      <c r="K180" s="17"/>
      <c r="L180" s="30"/>
      <c r="M180" s="17"/>
      <c r="N180" s="17">
        <f>+N179</f>
        <v>290</v>
      </c>
      <c r="O180" s="10" t="s">
        <v>11</v>
      </c>
      <c r="P180" s="20"/>
      <c r="Q180" s="24"/>
      <c r="R180" s="10">
        <v>2</v>
      </c>
      <c r="S180" s="17"/>
      <c r="T180" s="17"/>
      <c r="U180" s="12" t="str">
        <f t="shared" si="72"/>
        <v/>
      </c>
      <c r="V180" s="21" t="str">
        <f>IF(U180="","",U180-U179)</f>
        <v/>
      </c>
      <c r="W180" s="14" t="str">
        <f t="shared" si="70"/>
        <v/>
      </c>
      <c r="X180" s="17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</row>
    <row r="181" spans="1:124" s="15" customFormat="1" x14ac:dyDescent="0.25">
      <c r="A181" s="17">
        <f>+A180</f>
        <v>121</v>
      </c>
      <c r="B181" s="10" t="s">
        <v>10</v>
      </c>
      <c r="C181" s="20"/>
      <c r="D181" s="25"/>
      <c r="E181" s="10">
        <v>3</v>
      </c>
      <c r="F181" s="17"/>
      <c r="G181" s="17"/>
      <c r="H181" s="12" t="str">
        <f t="shared" si="71"/>
        <v/>
      </c>
      <c r="I181" s="21" t="str">
        <f>IF(H181="","",H181-H180)</f>
        <v/>
      </c>
      <c r="J181" s="14" t="str">
        <f t="shared" si="66"/>
        <v/>
      </c>
      <c r="K181" s="17"/>
      <c r="L181" s="30"/>
      <c r="M181" s="17"/>
      <c r="N181" s="17">
        <f>+N180</f>
        <v>290</v>
      </c>
      <c r="O181" s="10" t="s">
        <v>11</v>
      </c>
      <c r="P181" s="20"/>
      <c r="Q181" s="25"/>
      <c r="R181" s="10">
        <v>3</v>
      </c>
      <c r="S181" s="17"/>
      <c r="T181" s="17"/>
      <c r="U181" s="12" t="str">
        <f t="shared" si="72"/>
        <v/>
      </c>
      <c r="V181" s="21" t="str">
        <f>IF(U181="","",U181-U180)</f>
        <v/>
      </c>
      <c r="W181" s="14" t="str">
        <f t="shared" si="70"/>
        <v/>
      </c>
      <c r="X181" s="17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</row>
    <row r="182" spans="1:124" s="5" customFormat="1" ht="15.75" customHeight="1" x14ac:dyDescent="0.25">
      <c r="A182" s="18"/>
      <c r="B182" s="6"/>
      <c r="C182" s="7"/>
      <c r="D182" s="27" t="s">
        <v>12</v>
      </c>
      <c r="E182" s="6"/>
      <c r="F182" s="17"/>
      <c r="G182" s="17"/>
      <c r="H182" s="12" t="str">
        <f t="shared" si="71"/>
        <v/>
      </c>
      <c r="I182" s="8"/>
      <c r="J182" s="14" t="str">
        <f t="shared" si="66"/>
        <v/>
      </c>
      <c r="K182" s="19"/>
      <c r="L182" s="30"/>
      <c r="M182" s="19"/>
      <c r="N182" s="18"/>
      <c r="O182" s="6"/>
      <c r="P182" s="7"/>
      <c r="Q182" s="27" t="s">
        <v>12</v>
      </c>
      <c r="R182" s="6"/>
      <c r="S182" s="17"/>
      <c r="T182" s="17"/>
      <c r="U182" s="12" t="str">
        <f t="shared" si="72"/>
        <v/>
      </c>
      <c r="V182" s="8"/>
      <c r="W182" s="14" t="str">
        <f t="shared" si="70"/>
        <v/>
      </c>
      <c r="X182" s="17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</row>
    <row r="183" spans="1:124" s="15" customFormat="1" x14ac:dyDescent="0.25">
      <c r="A183" s="17">
        <f>+A181+1</f>
        <v>122</v>
      </c>
      <c r="B183" s="10" t="s">
        <v>10</v>
      </c>
      <c r="C183" s="20"/>
      <c r="D183" s="24"/>
      <c r="E183" s="10">
        <v>1</v>
      </c>
      <c r="F183" s="17"/>
      <c r="G183" s="17"/>
      <c r="H183" s="12" t="str">
        <f t="shared" si="71"/>
        <v/>
      </c>
      <c r="I183" s="21" t="str">
        <f>IF(H183="","",H183-H182)</f>
        <v/>
      </c>
      <c r="J183" s="14" t="str">
        <f t="shared" si="66"/>
        <v/>
      </c>
      <c r="K183" s="17"/>
      <c r="L183" s="30"/>
      <c r="M183" s="17"/>
      <c r="N183" s="17">
        <f>+N181+1</f>
        <v>291</v>
      </c>
      <c r="O183" s="10" t="s">
        <v>11</v>
      </c>
      <c r="P183" s="20"/>
      <c r="Q183" s="24"/>
      <c r="R183" s="10">
        <v>1</v>
      </c>
      <c r="S183" s="17"/>
      <c r="T183" s="17"/>
      <c r="U183" s="12" t="str">
        <f t="shared" si="72"/>
        <v/>
      </c>
      <c r="V183" s="21" t="str">
        <f>IF(U183="","",U183-U182)</f>
        <v/>
      </c>
      <c r="W183" s="14" t="str">
        <f t="shared" si="70"/>
        <v/>
      </c>
      <c r="X183" s="17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</row>
    <row r="184" spans="1:124" s="15" customFormat="1" x14ac:dyDescent="0.25">
      <c r="A184" s="17">
        <f>+A183</f>
        <v>122</v>
      </c>
      <c r="B184" s="10" t="s">
        <v>10</v>
      </c>
      <c r="C184" s="20"/>
      <c r="D184" s="24"/>
      <c r="E184" s="10">
        <v>2</v>
      </c>
      <c r="F184" s="17"/>
      <c r="G184" s="17"/>
      <c r="H184" s="12" t="str">
        <f t="shared" si="71"/>
        <v/>
      </c>
      <c r="I184" s="21" t="str">
        <f>IF(H184="","",H184-H183)</f>
        <v/>
      </c>
      <c r="J184" s="14" t="str">
        <f t="shared" si="66"/>
        <v/>
      </c>
      <c r="K184" s="17"/>
      <c r="L184" s="30"/>
      <c r="M184" s="17"/>
      <c r="N184" s="17">
        <f>+N183</f>
        <v>291</v>
      </c>
      <c r="O184" s="10" t="s">
        <v>11</v>
      </c>
      <c r="P184" s="20"/>
      <c r="Q184" s="24"/>
      <c r="R184" s="10">
        <v>2</v>
      </c>
      <c r="S184" s="17"/>
      <c r="T184" s="17"/>
      <c r="U184" s="12" t="str">
        <f t="shared" si="72"/>
        <v/>
      </c>
      <c r="V184" s="21" t="str">
        <f>IF(U184="","",U184-U183)</f>
        <v/>
      </c>
      <c r="W184" s="14" t="str">
        <f t="shared" si="70"/>
        <v/>
      </c>
      <c r="X184" s="17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</row>
    <row r="185" spans="1:124" s="15" customFormat="1" x14ac:dyDescent="0.25">
      <c r="A185" s="17">
        <f>+A184</f>
        <v>122</v>
      </c>
      <c r="B185" s="10" t="s">
        <v>10</v>
      </c>
      <c r="C185" s="20"/>
      <c r="D185" s="25"/>
      <c r="E185" s="10">
        <v>3</v>
      </c>
      <c r="F185" s="17"/>
      <c r="G185" s="17"/>
      <c r="H185" s="12" t="str">
        <f t="shared" si="71"/>
        <v/>
      </c>
      <c r="I185" s="21" t="str">
        <f>IF(H185="","",H185-H184)</f>
        <v/>
      </c>
      <c r="J185" s="14" t="str">
        <f t="shared" si="66"/>
        <v/>
      </c>
      <c r="K185" s="17"/>
      <c r="L185" s="30"/>
      <c r="M185" s="17"/>
      <c r="N185" s="17">
        <f>+N184</f>
        <v>291</v>
      </c>
      <c r="O185" s="10" t="s">
        <v>11</v>
      </c>
      <c r="P185" s="20"/>
      <c r="Q185" s="25"/>
      <c r="R185" s="10">
        <v>3</v>
      </c>
      <c r="S185" s="17"/>
      <c r="T185" s="17"/>
      <c r="U185" s="12" t="str">
        <f t="shared" si="72"/>
        <v/>
      </c>
      <c r="V185" s="21" t="str">
        <f>IF(U185="","",U185-U184)</f>
        <v/>
      </c>
      <c r="W185" s="14" t="str">
        <f t="shared" si="70"/>
        <v/>
      </c>
      <c r="X185" s="17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</row>
    <row r="186" spans="1:124" s="5" customFormat="1" ht="15.75" customHeight="1" x14ac:dyDescent="0.25">
      <c r="A186" s="18"/>
      <c r="B186" s="6"/>
      <c r="C186" s="7"/>
      <c r="D186" s="27" t="s">
        <v>12</v>
      </c>
      <c r="E186" s="6"/>
      <c r="F186" s="17"/>
      <c r="G186" s="17"/>
      <c r="H186" s="12" t="str">
        <f t="shared" si="71"/>
        <v/>
      </c>
      <c r="I186" s="8"/>
      <c r="J186" s="14" t="str">
        <f t="shared" si="66"/>
        <v/>
      </c>
      <c r="K186" s="19"/>
      <c r="L186" s="30"/>
      <c r="M186" s="19"/>
      <c r="N186" s="18"/>
      <c r="O186" s="6"/>
      <c r="P186" s="7"/>
      <c r="Q186" s="27" t="s">
        <v>12</v>
      </c>
      <c r="R186" s="6"/>
      <c r="S186" s="17"/>
      <c r="T186" s="17"/>
      <c r="U186" s="12" t="str">
        <f t="shared" si="72"/>
        <v/>
      </c>
      <c r="V186" s="8"/>
      <c r="W186" s="14" t="str">
        <f t="shared" si="70"/>
        <v/>
      </c>
      <c r="X186" s="17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</row>
    <row r="187" spans="1:124" s="15" customFormat="1" x14ac:dyDescent="0.25">
      <c r="A187" s="17">
        <f>+A185+1</f>
        <v>123</v>
      </c>
      <c r="B187" s="10" t="s">
        <v>10</v>
      </c>
      <c r="C187" s="20"/>
      <c r="D187" s="24"/>
      <c r="E187" s="10">
        <v>1</v>
      </c>
      <c r="F187" s="17"/>
      <c r="G187" s="17"/>
      <c r="H187" s="12" t="str">
        <f t="shared" si="71"/>
        <v/>
      </c>
      <c r="I187" s="21" t="str">
        <f>IF(H187="","",H187-H186)</f>
        <v/>
      </c>
      <c r="J187" s="14" t="str">
        <f t="shared" si="66"/>
        <v/>
      </c>
      <c r="K187" s="17"/>
      <c r="L187" s="30"/>
      <c r="M187" s="17"/>
      <c r="N187" s="17">
        <f>+N185+1</f>
        <v>292</v>
      </c>
      <c r="O187" s="10" t="s">
        <v>11</v>
      </c>
      <c r="P187" s="20"/>
      <c r="Q187" s="24"/>
      <c r="R187" s="10">
        <v>1</v>
      </c>
      <c r="S187" s="17"/>
      <c r="T187" s="17"/>
      <c r="U187" s="12" t="str">
        <f t="shared" si="72"/>
        <v/>
      </c>
      <c r="V187" s="21" t="str">
        <f>IF(U187="","",U187-U186)</f>
        <v/>
      </c>
      <c r="W187" s="14" t="str">
        <f t="shared" si="70"/>
        <v/>
      </c>
      <c r="X187" s="1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</row>
    <row r="188" spans="1:124" s="15" customFormat="1" x14ac:dyDescent="0.25">
      <c r="A188" s="17">
        <f>+A187</f>
        <v>123</v>
      </c>
      <c r="B188" s="10" t="s">
        <v>10</v>
      </c>
      <c r="C188" s="20"/>
      <c r="D188" s="24"/>
      <c r="E188" s="10">
        <v>2</v>
      </c>
      <c r="F188" s="17"/>
      <c r="G188" s="17"/>
      <c r="H188" s="12" t="str">
        <f t="shared" si="71"/>
        <v/>
      </c>
      <c r="I188" s="21" t="str">
        <f>IF(H188="","",H188-H187)</f>
        <v/>
      </c>
      <c r="J188" s="14" t="str">
        <f t="shared" si="66"/>
        <v/>
      </c>
      <c r="K188" s="17"/>
      <c r="L188" s="30"/>
      <c r="M188" s="17"/>
      <c r="N188" s="17">
        <f>+N187</f>
        <v>292</v>
      </c>
      <c r="O188" s="10" t="s">
        <v>11</v>
      </c>
      <c r="P188" s="20"/>
      <c r="Q188" s="24"/>
      <c r="R188" s="10">
        <v>2</v>
      </c>
      <c r="S188" s="17"/>
      <c r="T188" s="17"/>
      <c r="U188" s="12" t="str">
        <f t="shared" si="72"/>
        <v/>
      </c>
      <c r="V188" s="21" t="str">
        <f>IF(U188="","",U188-U187)</f>
        <v/>
      </c>
      <c r="W188" s="14" t="str">
        <f t="shared" si="70"/>
        <v/>
      </c>
      <c r="X188" s="17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</row>
    <row r="189" spans="1:124" s="15" customFormat="1" x14ac:dyDescent="0.25">
      <c r="A189" s="17">
        <f>+A188</f>
        <v>123</v>
      </c>
      <c r="B189" s="10" t="s">
        <v>10</v>
      </c>
      <c r="C189" s="20"/>
      <c r="D189" s="25"/>
      <c r="E189" s="10">
        <v>3</v>
      </c>
      <c r="F189" s="17"/>
      <c r="G189" s="17"/>
      <c r="H189" s="12" t="str">
        <f t="shared" si="71"/>
        <v/>
      </c>
      <c r="I189" s="21" t="str">
        <f>IF(H189="","",H189-H188)</f>
        <v/>
      </c>
      <c r="J189" s="14" t="str">
        <f t="shared" si="66"/>
        <v/>
      </c>
      <c r="K189" s="17"/>
      <c r="L189" s="30"/>
      <c r="M189" s="17"/>
      <c r="N189" s="17">
        <f>+N188</f>
        <v>292</v>
      </c>
      <c r="O189" s="10" t="s">
        <v>11</v>
      </c>
      <c r="P189" s="20"/>
      <c r="Q189" s="25"/>
      <c r="R189" s="10">
        <v>3</v>
      </c>
      <c r="S189" s="17"/>
      <c r="T189" s="17"/>
      <c r="U189" s="12" t="str">
        <f t="shared" si="72"/>
        <v/>
      </c>
      <c r="V189" s="21" t="str">
        <f>IF(U189="","",U189-U188)</f>
        <v/>
      </c>
      <c r="W189" s="14" t="str">
        <f t="shared" si="70"/>
        <v/>
      </c>
      <c r="X189" s="17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</row>
    <row r="190" spans="1:124" s="5" customFormat="1" ht="15.75" customHeight="1" x14ac:dyDescent="0.25">
      <c r="A190" s="18"/>
      <c r="B190" s="6"/>
      <c r="C190" s="7"/>
      <c r="D190" s="27" t="s">
        <v>12</v>
      </c>
      <c r="E190" s="6"/>
      <c r="F190" s="17"/>
      <c r="G190" s="17"/>
      <c r="H190" s="12" t="str">
        <f t="shared" si="71"/>
        <v/>
      </c>
      <c r="I190" s="8"/>
      <c r="J190" s="14" t="str">
        <f t="shared" si="66"/>
        <v/>
      </c>
      <c r="K190" s="19"/>
      <c r="L190" s="30"/>
      <c r="M190" s="19"/>
      <c r="N190" s="18"/>
      <c r="O190" s="6"/>
      <c r="P190" s="7"/>
      <c r="Q190" s="27" t="s">
        <v>12</v>
      </c>
      <c r="R190" s="6"/>
      <c r="S190" s="17"/>
      <c r="T190" s="17"/>
      <c r="U190" s="12" t="str">
        <f t="shared" si="72"/>
        <v/>
      </c>
      <c r="V190" s="8"/>
      <c r="W190" s="14" t="str">
        <f t="shared" si="70"/>
        <v/>
      </c>
      <c r="X190" s="17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</row>
    <row r="191" spans="1:124" s="15" customFormat="1" x14ac:dyDescent="0.25">
      <c r="A191" s="17">
        <f>+A189+1</f>
        <v>124</v>
      </c>
      <c r="B191" s="10" t="s">
        <v>10</v>
      </c>
      <c r="C191" s="20"/>
      <c r="D191" s="24"/>
      <c r="E191" s="10">
        <v>1</v>
      </c>
      <c r="F191" s="17"/>
      <c r="G191" s="17"/>
      <c r="H191" s="12" t="str">
        <f t="shared" si="71"/>
        <v/>
      </c>
      <c r="I191" s="21" t="str">
        <f>IF(H191="","",H191-H190)</f>
        <v/>
      </c>
      <c r="J191" s="14" t="str">
        <f t="shared" si="66"/>
        <v/>
      </c>
      <c r="K191" s="17"/>
      <c r="L191" s="30"/>
      <c r="M191" s="17"/>
      <c r="N191" s="17">
        <f>+N189+1</f>
        <v>293</v>
      </c>
      <c r="O191" s="10" t="s">
        <v>11</v>
      </c>
      <c r="P191" s="20"/>
      <c r="Q191" s="24"/>
      <c r="R191" s="10">
        <v>1</v>
      </c>
      <c r="S191" s="17"/>
      <c r="T191" s="17"/>
      <c r="U191" s="12" t="str">
        <f t="shared" si="72"/>
        <v/>
      </c>
      <c r="V191" s="21" t="str">
        <f>IF(U191="","",U191-U190)</f>
        <v/>
      </c>
      <c r="W191" s="14" t="str">
        <f t="shared" si="70"/>
        <v/>
      </c>
      <c r="X191" s="17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</row>
    <row r="192" spans="1:124" s="15" customFormat="1" x14ac:dyDescent="0.25">
      <c r="A192" s="17">
        <f>+A191</f>
        <v>124</v>
      </c>
      <c r="B192" s="10" t="s">
        <v>10</v>
      </c>
      <c r="C192" s="20"/>
      <c r="D192" s="24"/>
      <c r="E192" s="10">
        <v>2</v>
      </c>
      <c r="F192" s="17"/>
      <c r="G192" s="17"/>
      <c r="H192" s="12" t="str">
        <f t="shared" si="71"/>
        <v/>
      </c>
      <c r="I192" s="21" t="str">
        <f>IF(H192="","",H192-H191)</f>
        <v/>
      </c>
      <c r="J192" s="14" t="str">
        <f t="shared" si="66"/>
        <v/>
      </c>
      <c r="K192" s="17"/>
      <c r="L192" s="30"/>
      <c r="M192" s="17"/>
      <c r="N192" s="17">
        <f>+N191</f>
        <v>293</v>
      </c>
      <c r="O192" s="10" t="s">
        <v>11</v>
      </c>
      <c r="P192" s="20"/>
      <c r="Q192" s="24"/>
      <c r="R192" s="10">
        <v>2</v>
      </c>
      <c r="S192" s="17"/>
      <c r="T192" s="17"/>
      <c r="U192" s="12" t="str">
        <f t="shared" si="72"/>
        <v/>
      </c>
      <c r="V192" s="21" t="str">
        <f>IF(U192="","",U192-U191)</f>
        <v/>
      </c>
      <c r="W192" s="14" t="str">
        <f t="shared" si="70"/>
        <v/>
      </c>
      <c r="X192" s="17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</row>
    <row r="193" spans="1:124" s="15" customFormat="1" x14ac:dyDescent="0.25">
      <c r="A193" s="17">
        <f>+A192</f>
        <v>124</v>
      </c>
      <c r="B193" s="10" t="s">
        <v>10</v>
      </c>
      <c r="C193" s="20"/>
      <c r="D193" s="25"/>
      <c r="E193" s="10">
        <v>3</v>
      </c>
      <c r="F193" s="17"/>
      <c r="G193" s="17"/>
      <c r="H193" s="12" t="str">
        <f t="shared" si="71"/>
        <v/>
      </c>
      <c r="I193" s="21" t="str">
        <f>IF(H193="","",H193-H192)</f>
        <v/>
      </c>
      <c r="J193" s="14" t="str">
        <f t="shared" si="66"/>
        <v/>
      </c>
      <c r="K193" s="17"/>
      <c r="L193" s="30"/>
      <c r="M193" s="17"/>
      <c r="N193" s="17">
        <f>+N192</f>
        <v>293</v>
      </c>
      <c r="O193" s="10" t="s">
        <v>11</v>
      </c>
      <c r="P193" s="20"/>
      <c r="Q193" s="25"/>
      <c r="R193" s="10">
        <v>3</v>
      </c>
      <c r="S193" s="17"/>
      <c r="T193" s="17"/>
      <c r="U193" s="12" t="str">
        <f t="shared" si="72"/>
        <v/>
      </c>
      <c r="V193" s="21" t="str">
        <f>IF(U193="","",U193-U192)</f>
        <v/>
      </c>
      <c r="W193" s="14" t="str">
        <f t="shared" si="70"/>
        <v/>
      </c>
      <c r="X193" s="17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</row>
    <row r="194" spans="1:124" s="5" customFormat="1" ht="15.75" customHeight="1" x14ac:dyDescent="0.25">
      <c r="A194" s="18"/>
      <c r="B194" s="6"/>
      <c r="C194" s="7"/>
      <c r="D194" s="27" t="s">
        <v>12</v>
      </c>
      <c r="E194" s="6"/>
      <c r="F194" s="17"/>
      <c r="G194" s="17"/>
      <c r="H194" s="12" t="str">
        <f t="shared" si="71"/>
        <v/>
      </c>
      <c r="I194" s="8"/>
      <c r="J194" s="14" t="str">
        <f t="shared" si="66"/>
        <v/>
      </c>
      <c r="K194" s="19"/>
      <c r="L194" s="30"/>
      <c r="M194" s="19"/>
      <c r="N194" s="18"/>
      <c r="O194" s="6"/>
      <c r="P194" s="7"/>
      <c r="Q194" s="27" t="s">
        <v>12</v>
      </c>
      <c r="R194" s="6"/>
      <c r="S194" s="17"/>
      <c r="T194" s="17"/>
      <c r="U194" s="12" t="str">
        <f t="shared" si="72"/>
        <v/>
      </c>
      <c r="V194" s="8"/>
      <c r="W194" s="14" t="str">
        <f t="shared" si="70"/>
        <v/>
      </c>
      <c r="X194" s="17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</row>
    <row r="195" spans="1:124" s="15" customFormat="1" x14ac:dyDescent="0.25">
      <c r="A195" s="17">
        <f>+A193+1</f>
        <v>125</v>
      </c>
      <c r="B195" s="10" t="s">
        <v>10</v>
      </c>
      <c r="C195" s="20"/>
      <c r="D195" s="24"/>
      <c r="E195" s="10">
        <v>1</v>
      </c>
      <c r="F195" s="17"/>
      <c r="G195" s="17"/>
      <c r="H195" s="12" t="str">
        <f t="shared" si="71"/>
        <v/>
      </c>
      <c r="I195" s="21" t="str">
        <f>IF(H195="","",H195-H194)</f>
        <v/>
      </c>
      <c r="J195" s="14" t="str">
        <f t="shared" si="66"/>
        <v/>
      </c>
      <c r="K195" s="17"/>
      <c r="L195" s="30"/>
      <c r="M195" s="17"/>
      <c r="N195" s="17">
        <f>+N193+1</f>
        <v>294</v>
      </c>
      <c r="O195" s="10" t="s">
        <v>11</v>
      </c>
      <c r="P195" s="20"/>
      <c r="Q195" s="24"/>
      <c r="R195" s="10">
        <v>1</v>
      </c>
      <c r="S195" s="17"/>
      <c r="T195" s="17"/>
      <c r="U195" s="12" t="str">
        <f t="shared" si="72"/>
        <v/>
      </c>
      <c r="V195" s="21" t="str">
        <f>IF(U195="","",U195-U194)</f>
        <v/>
      </c>
      <c r="W195" s="14" t="str">
        <f t="shared" si="70"/>
        <v/>
      </c>
      <c r="X195" s="17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</row>
    <row r="196" spans="1:124" s="15" customFormat="1" x14ac:dyDescent="0.25">
      <c r="A196" s="17">
        <f>+A195</f>
        <v>125</v>
      </c>
      <c r="B196" s="10" t="s">
        <v>10</v>
      </c>
      <c r="C196" s="20"/>
      <c r="D196" s="24"/>
      <c r="E196" s="10">
        <v>2</v>
      </c>
      <c r="F196" s="17"/>
      <c r="G196" s="17"/>
      <c r="H196" s="12" t="str">
        <f t="shared" si="71"/>
        <v/>
      </c>
      <c r="I196" s="21" t="str">
        <f>IF(H196="","",H196-H195)</f>
        <v/>
      </c>
      <c r="J196" s="14" t="str">
        <f t="shared" ref="J196:J201" si="73">IF(I196="","",RANK(I196,$I$3:$I$201,1))</f>
        <v/>
      </c>
      <c r="K196" s="17"/>
      <c r="L196" s="30"/>
      <c r="M196" s="17"/>
      <c r="N196" s="17">
        <f>+N195</f>
        <v>294</v>
      </c>
      <c r="O196" s="10" t="s">
        <v>11</v>
      </c>
      <c r="P196" s="20"/>
      <c r="Q196" s="24"/>
      <c r="R196" s="10">
        <v>2</v>
      </c>
      <c r="S196" s="17"/>
      <c r="T196" s="17"/>
      <c r="U196" s="12" t="str">
        <f t="shared" si="72"/>
        <v/>
      </c>
      <c r="V196" s="21" t="str">
        <f>IF(U196="","",U196-U195)</f>
        <v/>
      </c>
      <c r="W196" s="14" t="str">
        <f t="shared" ref="W196:W201" si="74">IF(V196="","",RANK(V196,$V$3:$V$201,1))</f>
        <v/>
      </c>
      <c r="X196" s="17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</row>
    <row r="197" spans="1:124" s="15" customFormat="1" x14ac:dyDescent="0.25">
      <c r="A197" s="17">
        <f>+A196</f>
        <v>125</v>
      </c>
      <c r="B197" s="10" t="s">
        <v>10</v>
      </c>
      <c r="C197" s="20"/>
      <c r="D197" s="25"/>
      <c r="E197" s="10">
        <v>3</v>
      </c>
      <c r="F197" s="17"/>
      <c r="G197" s="17"/>
      <c r="H197" s="12" t="str">
        <f t="shared" si="71"/>
        <v/>
      </c>
      <c r="I197" s="21" t="str">
        <f>IF(H197="","",H197-H196)</f>
        <v/>
      </c>
      <c r="J197" s="14" t="str">
        <f t="shared" si="73"/>
        <v/>
      </c>
      <c r="K197" s="17"/>
      <c r="L197" s="30"/>
      <c r="M197" s="17"/>
      <c r="N197" s="17">
        <f>+N196</f>
        <v>294</v>
      </c>
      <c r="O197" s="10" t="s">
        <v>11</v>
      </c>
      <c r="P197" s="20"/>
      <c r="Q197" s="25"/>
      <c r="R197" s="10">
        <v>3</v>
      </c>
      <c r="S197" s="17"/>
      <c r="T197" s="17"/>
      <c r="U197" s="12" t="str">
        <f t="shared" si="72"/>
        <v/>
      </c>
      <c r="V197" s="21" t="str">
        <f>IF(U197="","",U197-U196)</f>
        <v/>
      </c>
      <c r="W197" s="14" t="str">
        <f t="shared" si="74"/>
        <v/>
      </c>
      <c r="X197" s="1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</row>
    <row r="198" spans="1:124" s="5" customFormat="1" ht="15.75" customHeight="1" x14ac:dyDescent="0.25">
      <c r="A198" s="18"/>
      <c r="B198" s="6"/>
      <c r="C198" s="7"/>
      <c r="D198" s="27" t="s">
        <v>12</v>
      </c>
      <c r="E198" s="6"/>
      <c r="F198" s="17"/>
      <c r="G198" s="17"/>
      <c r="H198" s="12" t="str">
        <f t="shared" si="71"/>
        <v/>
      </c>
      <c r="I198" s="8"/>
      <c r="J198" s="14" t="str">
        <f t="shared" si="73"/>
        <v/>
      </c>
      <c r="K198" s="19"/>
      <c r="L198" s="30"/>
      <c r="M198" s="19"/>
      <c r="N198" s="18"/>
      <c r="O198" s="6"/>
      <c r="P198" s="7"/>
      <c r="Q198" s="27" t="s">
        <v>12</v>
      </c>
      <c r="R198" s="6"/>
      <c r="S198" s="17"/>
      <c r="T198" s="17"/>
      <c r="U198" s="12" t="str">
        <f t="shared" si="72"/>
        <v/>
      </c>
      <c r="V198" s="8"/>
      <c r="W198" s="14" t="str">
        <f t="shared" si="74"/>
        <v/>
      </c>
      <c r="X198" s="17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</row>
    <row r="199" spans="1:124" s="15" customFormat="1" x14ac:dyDescent="0.25">
      <c r="A199" s="17">
        <f>+A197+1</f>
        <v>126</v>
      </c>
      <c r="B199" s="10" t="s">
        <v>10</v>
      </c>
      <c r="C199" s="20"/>
      <c r="D199" s="24"/>
      <c r="E199" s="10">
        <v>1</v>
      </c>
      <c r="F199" s="17"/>
      <c r="G199" s="17"/>
      <c r="H199" s="12" t="str">
        <f t="shared" si="71"/>
        <v/>
      </c>
      <c r="I199" s="21" t="str">
        <f>IF(H199="","",H199-H198)</f>
        <v/>
      </c>
      <c r="J199" s="14" t="str">
        <f t="shared" si="73"/>
        <v/>
      </c>
      <c r="K199" s="17"/>
      <c r="L199" s="30"/>
      <c r="M199" s="17"/>
      <c r="N199" s="17">
        <f>+N197+1</f>
        <v>295</v>
      </c>
      <c r="O199" s="10" t="s">
        <v>11</v>
      </c>
      <c r="P199" s="20"/>
      <c r="Q199" s="24"/>
      <c r="R199" s="10">
        <v>1</v>
      </c>
      <c r="S199" s="17"/>
      <c r="T199" s="17"/>
      <c r="U199" s="12" t="str">
        <f t="shared" si="72"/>
        <v/>
      </c>
      <c r="V199" s="21" t="str">
        <f>IF(U199="","",U199-U198)</f>
        <v/>
      </c>
      <c r="W199" s="14" t="str">
        <f t="shared" si="74"/>
        <v/>
      </c>
      <c r="X199" s="17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</row>
    <row r="200" spans="1:124" s="15" customFormat="1" x14ac:dyDescent="0.25">
      <c r="A200" s="17">
        <f>+A199</f>
        <v>126</v>
      </c>
      <c r="B200" s="10" t="s">
        <v>10</v>
      </c>
      <c r="C200" s="20"/>
      <c r="D200" s="24"/>
      <c r="E200" s="10">
        <v>2</v>
      </c>
      <c r="F200" s="17"/>
      <c r="G200" s="17"/>
      <c r="H200" s="12" t="str">
        <f t="shared" si="71"/>
        <v/>
      </c>
      <c r="I200" s="21" t="str">
        <f>IF(H200="","",H200-H199)</f>
        <v/>
      </c>
      <c r="J200" s="14" t="str">
        <f t="shared" si="73"/>
        <v/>
      </c>
      <c r="K200" s="17"/>
      <c r="L200" s="30"/>
      <c r="M200" s="17"/>
      <c r="N200" s="17">
        <f>+N199</f>
        <v>295</v>
      </c>
      <c r="O200" s="10" t="s">
        <v>11</v>
      </c>
      <c r="P200" s="20"/>
      <c r="Q200" s="24"/>
      <c r="R200" s="10">
        <v>2</v>
      </c>
      <c r="S200" s="17"/>
      <c r="T200" s="17"/>
      <c r="U200" s="12" t="str">
        <f t="shared" si="72"/>
        <v/>
      </c>
      <c r="V200" s="21" t="str">
        <f>IF(U200="","",U200-U199)</f>
        <v/>
      </c>
      <c r="W200" s="14" t="str">
        <f t="shared" si="74"/>
        <v/>
      </c>
      <c r="X200" s="17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</row>
    <row r="201" spans="1:124" s="15" customFormat="1" x14ac:dyDescent="0.25">
      <c r="A201" s="17">
        <f>+A200</f>
        <v>126</v>
      </c>
      <c r="B201" s="10" t="s">
        <v>10</v>
      </c>
      <c r="C201" s="20"/>
      <c r="D201" s="25"/>
      <c r="E201" s="10">
        <v>3</v>
      </c>
      <c r="F201" s="17"/>
      <c r="G201" s="17"/>
      <c r="H201" s="12" t="str">
        <f t="shared" si="71"/>
        <v/>
      </c>
      <c r="I201" s="21" t="str">
        <f>IF(H201="","",H201-H200)</f>
        <v/>
      </c>
      <c r="J201" s="14" t="str">
        <f t="shared" si="73"/>
        <v/>
      </c>
      <c r="K201" s="17"/>
      <c r="L201" s="30"/>
      <c r="M201" s="17"/>
      <c r="N201" s="17">
        <f>+N200</f>
        <v>295</v>
      </c>
      <c r="O201" s="10" t="s">
        <v>11</v>
      </c>
      <c r="P201" s="20"/>
      <c r="Q201" s="25"/>
      <c r="R201" s="10">
        <v>3</v>
      </c>
      <c r="S201" s="17"/>
      <c r="T201" s="17"/>
      <c r="U201" s="12" t="str">
        <f t="shared" si="72"/>
        <v/>
      </c>
      <c r="V201" s="21" t="str">
        <f>IF(U201="","",U201-U200)</f>
        <v/>
      </c>
      <c r="W201" s="14" t="str">
        <f t="shared" si="74"/>
        <v/>
      </c>
      <c r="X201" s="17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</row>
    <row r="202" spans="1:124" x14ac:dyDescent="0.25">
      <c r="A202" s="18"/>
      <c r="B202" s="10"/>
      <c r="L202" s="30"/>
    </row>
    <row r="203" spans="1:124" x14ac:dyDescent="0.25">
      <c r="B203" s="10"/>
    </row>
    <row r="204" spans="1:124" x14ac:dyDescent="0.25">
      <c r="B204" s="10"/>
    </row>
    <row r="205" spans="1:124" x14ac:dyDescent="0.25">
      <c r="B205" s="10"/>
    </row>
    <row r="206" spans="1:124" x14ac:dyDescent="0.25">
      <c r="A206" s="18"/>
      <c r="B206" s="10"/>
    </row>
    <row r="207" spans="1:124" x14ac:dyDescent="0.25">
      <c r="B207" s="10"/>
    </row>
    <row r="208" spans="1:124" x14ac:dyDescent="0.25">
      <c r="B208" s="10"/>
    </row>
    <row r="209" spans="1:2" x14ac:dyDescent="0.25">
      <c r="B209" s="10"/>
    </row>
    <row r="210" spans="1:2" x14ac:dyDescent="0.25">
      <c r="A210" s="18"/>
      <c r="B210" s="10"/>
    </row>
    <row r="211" spans="1:2" x14ac:dyDescent="0.25">
      <c r="B211" s="10"/>
    </row>
    <row r="212" spans="1:2" x14ac:dyDescent="0.25">
      <c r="B212" s="10"/>
    </row>
    <row r="213" spans="1:2" x14ac:dyDescent="0.25">
      <c r="B213" s="10"/>
    </row>
    <row r="214" spans="1:2" x14ac:dyDescent="0.25">
      <c r="B214" s="10"/>
    </row>
    <row r="215" spans="1:2" x14ac:dyDescent="0.25">
      <c r="B215" s="10"/>
    </row>
    <row r="216" spans="1:2" x14ac:dyDescent="0.25">
      <c r="B216" s="10"/>
    </row>
    <row r="217" spans="1:2" x14ac:dyDescent="0.25">
      <c r="B217" s="10"/>
    </row>
    <row r="218" spans="1:2" x14ac:dyDescent="0.25">
      <c r="B218" s="10"/>
    </row>
    <row r="219" spans="1:2" x14ac:dyDescent="0.25">
      <c r="B219" s="10"/>
    </row>
    <row r="220" spans="1:2" x14ac:dyDescent="0.25">
      <c r="B220" s="10"/>
    </row>
    <row r="221" spans="1:2" x14ac:dyDescent="0.25">
      <c r="B221" s="10"/>
    </row>
    <row r="222" spans="1:2" x14ac:dyDescent="0.25">
      <c r="B222" s="10"/>
    </row>
    <row r="223" spans="1:2" x14ac:dyDescent="0.25">
      <c r="B223" s="10"/>
    </row>
    <row r="224" spans="1:2" x14ac:dyDescent="0.25">
      <c r="B224" s="10"/>
    </row>
    <row r="225" spans="2:2" x14ac:dyDescent="0.25">
      <c r="B225" s="10"/>
    </row>
    <row r="226" spans="2:2" x14ac:dyDescent="0.25">
      <c r="B226" s="10"/>
    </row>
    <row r="227" spans="2:2" x14ac:dyDescent="0.25">
      <c r="B227" s="10"/>
    </row>
    <row r="228" spans="2:2" x14ac:dyDescent="0.25">
      <c r="B228" s="10"/>
    </row>
    <row r="229" spans="2:2" x14ac:dyDescent="0.25">
      <c r="B229" s="10"/>
    </row>
    <row r="230" spans="2:2" x14ac:dyDescent="0.25">
      <c r="B230" s="10"/>
    </row>
    <row r="231" spans="2:2" x14ac:dyDescent="0.25">
      <c r="B231" s="10"/>
    </row>
    <row r="232" spans="2:2" x14ac:dyDescent="0.25">
      <c r="B232" s="10"/>
    </row>
    <row r="233" spans="2:2" x14ac:dyDescent="0.25">
      <c r="B233" s="10"/>
    </row>
    <row r="234" spans="2:2" x14ac:dyDescent="0.25">
      <c r="B234" s="10"/>
    </row>
    <row r="235" spans="2:2" x14ac:dyDescent="0.25">
      <c r="B235" s="10"/>
    </row>
    <row r="236" spans="2:2" x14ac:dyDescent="0.25">
      <c r="B236" s="10"/>
    </row>
    <row r="237" spans="2:2" x14ac:dyDescent="0.25">
      <c r="B237" s="10"/>
    </row>
    <row r="238" spans="2:2" x14ac:dyDescent="0.25">
      <c r="B238" s="10"/>
    </row>
    <row r="239" spans="2:2" x14ac:dyDescent="0.25">
      <c r="B239" s="10"/>
    </row>
    <row r="240" spans="2:2" x14ac:dyDescent="0.25">
      <c r="B240" s="10"/>
    </row>
    <row r="241" spans="2:2" x14ac:dyDescent="0.25">
      <c r="B241" s="10"/>
    </row>
    <row r="242" spans="2:2" x14ac:dyDescent="0.25">
      <c r="B242" s="10"/>
    </row>
    <row r="243" spans="2:2" x14ac:dyDescent="0.25">
      <c r="B243" s="10"/>
    </row>
    <row r="244" spans="2:2" x14ac:dyDescent="0.25">
      <c r="B244" s="10"/>
    </row>
    <row r="245" spans="2:2" x14ac:dyDescent="0.25">
      <c r="B245" s="10"/>
    </row>
    <row r="246" spans="2:2" x14ac:dyDescent="0.25">
      <c r="B246" s="10"/>
    </row>
    <row r="247" spans="2:2" x14ac:dyDescent="0.25">
      <c r="B247" s="10"/>
    </row>
    <row r="248" spans="2:2" x14ac:dyDescent="0.25">
      <c r="B248" s="10"/>
    </row>
    <row r="249" spans="2:2" x14ac:dyDescent="0.25">
      <c r="B249" s="10"/>
    </row>
    <row r="250" spans="2:2" x14ac:dyDescent="0.25">
      <c r="B250" s="10"/>
    </row>
    <row r="251" spans="2:2" x14ac:dyDescent="0.25">
      <c r="B251" s="10"/>
    </row>
    <row r="252" spans="2:2" x14ac:dyDescent="0.25">
      <c r="B252" s="10"/>
    </row>
    <row r="253" spans="2:2" x14ac:dyDescent="0.25">
      <c r="B253" s="10"/>
    </row>
    <row r="254" spans="2:2" x14ac:dyDescent="0.25">
      <c r="B254" s="10"/>
    </row>
    <row r="255" spans="2:2" x14ac:dyDescent="0.25">
      <c r="B255" s="10"/>
    </row>
    <row r="256" spans="2:2" x14ac:dyDescent="0.25">
      <c r="B256" s="10"/>
    </row>
    <row r="257" spans="2:2" x14ac:dyDescent="0.25">
      <c r="B257" s="10"/>
    </row>
    <row r="258" spans="2:2" x14ac:dyDescent="0.25">
      <c r="B258" s="10"/>
    </row>
    <row r="259" spans="2:2" x14ac:dyDescent="0.25">
      <c r="B259" s="10"/>
    </row>
    <row r="260" spans="2:2" x14ac:dyDescent="0.25">
      <c r="B260" s="10"/>
    </row>
    <row r="261" spans="2:2" x14ac:dyDescent="0.25">
      <c r="B261" s="10"/>
    </row>
    <row r="262" spans="2:2" x14ac:dyDescent="0.25">
      <c r="B262" s="10"/>
    </row>
    <row r="263" spans="2:2" x14ac:dyDescent="0.25">
      <c r="B263" s="10"/>
    </row>
    <row r="264" spans="2:2" x14ac:dyDescent="0.25">
      <c r="B264" s="10"/>
    </row>
    <row r="265" spans="2:2" x14ac:dyDescent="0.25">
      <c r="B265" s="10"/>
    </row>
    <row r="266" spans="2:2" x14ac:dyDescent="0.25">
      <c r="B266" s="10"/>
    </row>
    <row r="267" spans="2:2" x14ac:dyDescent="0.25">
      <c r="B267" s="10"/>
    </row>
    <row r="268" spans="2:2" x14ac:dyDescent="0.25">
      <c r="B268" s="10"/>
    </row>
    <row r="269" spans="2:2" x14ac:dyDescent="0.25">
      <c r="B269" s="10"/>
    </row>
    <row r="270" spans="2:2" x14ac:dyDescent="0.25">
      <c r="B270" s="10"/>
    </row>
    <row r="271" spans="2:2" x14ac:dyDescent="0.25">
      <c r="B271" s="10"/>
    </row>
    <row r="272" spans="2:2" x14ac:dyDescent="0.25">
      <c r="B272" s="10"/>
    </row>
    <row r="273" spans="2:2" x14ac:dyDescent="0.25">
      <c r="B273" s="10"/>
    </row>
    <row r="274" spans="2:2" x14ac:dyDescent="0.25">
      <c r="B274" s="10"/>
    </row>
    <row r="275" spans="2:2" x14ac:dyDescent="0.25">
      <c r="B275" s="10"/>
    </row>
    <row r="276" spans="2:2" x14ac:dyDescent="0.25">
      <c r="B276" s="10"/>
    </row>
    <row r="277" spans="2:2" x14ac:dyDescent="0.25">
      <c r="B277" s="10"/>
    </row>
    <row r="278" spans="2:2" x14ac:dyDescent="0.25">
      <c r="B278" s="10"/>
    </row>
    <row r="279" spans="2:2" x14ac:dyDescent="0.25">
      <c r="B279" s="10"/>
    </row>
    <row r="280" spans="2:2" x14ac:dyDescent="0.25">
      <c r="B280" s="10"/>
    </row>
    <row r="281" spans="2:2" x14ac:dyDescent="0.25">
      <c r="B281" s="10"/>
    </row>
    <row r="282" spans="2:2" x14ac:dyDescent="0.25">
      <c r="B282" s="10"/>
    </row>
    <row r="283" spans="2:2" x14ac:dyDescent="0.25">
      <c r="B283" s="10"/>
    </row>
    <row r="284" spans="2:2" x14ac:dyDescent="0.25">
      <c r="B284" s="10"/>
    </row>
    <row r="285" spans="2:2" x14ac:dyDescent="0.25">
      <c r="B285" s="10"/>
    </row>
    <row r="286" spans="2:2" x14ac:dyDescent="0.25">
      <c r="B286" s="10"/>
    </row>
    <row r="287" spans="2:2" x14ac:dyDescent="0.25">
      <c r="B287" s="10"/>
    </row>
    <row r="288" spans="2:2" x14ac:dyDescent="0.25">
      <c r="B288" s="10"/>
    </row>
    <row r="289" spans="2:2" x14ac:dyDescent="0.25">
      <c r="B289" s="10"/>
    </row>
    <row r="290" spans="2:2" x14ac:dyDescent="0.25">
      <c r="B290" s="10"/>
    </row>
    <row r="291" spans="2:2" x14ac:dyDescent="0.25">
      <c r="B291" s="10"/>
    </row>
    <row r="292" spans="2:2" x14ac:dyDescent="0.25">
      <c r="B292" s="10"/>
    </row>
    <row r="293" spans="2:2" x14ac:dyDescent="0.25">
      <c r="B293" s="10"/>
    </row>
    <row r="294" spans="2:2" x14ac:dyDescent="0.25">
      <c r="B294" s="10"/>
    </row>
    <row r="295" spans="2:2" x14ac:dyDescent="0.25">
      <c r="B295" s="10"/>
    </row>
    <row r="296" spans="2:2" x14ac:dyDescent="0.25">
      <c r="B296" s="10"/>
    </row>
    <row r="297" spans="2:2" x14ac:dyDescent="0.25">
      <c r="B297" s="10"/>
    </row>
    <row r="298" spans="2:2" x14ac:dyDescent="0.25">
      <c r="B298" s="10"/>
    </row>
    <row r="299" spans="2:2" x14ac:dyDescent="0.25">
      <c r="B299" s="10"/>
    </row>
    <row r="300" spans="2:2" x14ac:dyDescent="0.25">
      <c r="B300" s="10"/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13 laps</vt:lpstr>
      <vt:lpstr>8 laps</vt:lpstr>
      <vt:lpstr>walks</vt:lpstr>
      <vt:lpstr>3 laps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</dc:creator>
  <cp:lastModifiedBy>Athletics Auckland</cp:lastModifiedBy>
  <dcterms:created xsi:type="dcterms:W3CDTF">2016-09-17T20:02:16Z</dcterms:created>
  <dcterms:modified xsi:type="dcterms:W3CDTF">2017-09-20T23:13:31Z</dcterms:modified>
</cp:coreProperties>
</file>